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3 квартал\"/>
    </mc:Choice>
  </mc:AlternateContent>
  <bookViews>
    <workbookView xWindow="360" yWindow="105" windowWidth="19320" windowHeight="9915"/>
  </bookViews>
  <sheets>
    <sheet name="нагрузка" sheetId="2" r:id="rId1"/>
  </sheets>
  <calcPr calcId="162913" refMode="R1C1"/>
</workbook>
</file>

<file path=xl/calcChain.xml><?xml version="1.0" encoding="utf-8"?>
<calcChain xmlns="http://schemas.openxmlformats.org/spreadsheetml/2006/main">
  <c r="N59" i="2" l="1"/>
  <c r="N107" i="2" l="1"/>
  <c r="N81" i="2" l="1"/>
  <c r="O81" i="2" s="1"/>
  <c r="N38" i="2" l="1"/>
  <c r="O38" i="2" s="1"/>
  <c r="N37" i="2"/>
  <c r="O37" i="2" s="1"/>
  <c r="N36" i="2"/>
  <c r="O36" i="2" s="1"/>
  <c r="N112" i="2"/>
  <c r="O112" i="2" s="1"/>
  <c r="N111" i="2"/>
  <c r="O111" i="2" s="1"/>
  <c r="N109" i="2"/>
  <c r="O109" i="2" s="1"/>
  <c r="O107" i="2"/>
  <c r="N106" i="2"/>
  <c r="O106" i="2" s="1"/>
  <c r="N104" i="2"/>
  <c r="O104" i="2" s="1"/>
  <c r="N102" i="2"/>
  <c r="O102" i="2" s="1"/>
  <c r="N101" i="2"/>
  <c r="O101" i="2" s="1"/>
  <c r="N99" i="2"/>
  <c r="O99" i="2" s="1"/>
  <c r="N98" i="2"/>
  <c r="O98" i="2" s="1"/>
  <c r="N96" i="2"/>
  <c r="O96" i="2" s="1"/>
  <c r="N94" i="2"/>
  <c r="O94" i="2" s="1"/>
  <c r="N93" i="2"/>
  <c r="O93" i="2" s="1"/>
  <c r="N92" i="2"/>
  <c r="O92" i="2" s="1"/>
  <c r="N91" i="2"/>
  <c r="O91" i="2" s="1"/>
  <c r="N89" i="2"/>
  <c r="O89" i="2" s="1"/>
  <c r="N88" i="2"/>
  <c r="O88" i="2" s="1"/>
  <c r="N86" i="2"/>
  <c r="O86" i="2" s="1"/>
  <c r="N85" i="2"/>
  <c r="O85" i="2" s="1"/>
  <c r="N83" i="2"/>
  <c r="O83" i="2" s="1"/>
  <c r="N80" i="2"/>
  <c r="O80" i="2" s="1"/>
  <c r="N79" i="2"/>
  <c r="O79" i="2" s="1"/>
  <c r="N78" i="2"/>
  <c r="O78" i="2" s="1"/>
  <c r="N77" i="2"/>
  <c r="O77" i="2" s="1"/>
  <c r="N76" i="2"/>
  <c r="O76" i="2" s="1"/>
  <c r="N74" i="2"/>
  <c r="O74" i="2" s="1"/>
  <c r="N73" i="2"/>
  <c r="O73" i="2" s="1"/>
  <c r="N72" i="2"/>
  <c r="O72" i="2" s="1"/>
  <c r="N70" i="2"/>
  <c r="O70" i="2" s="1"/>
  <c r="N69" i="2"/>
  <c r="O69" i="2" s="1"/>
  <c r="N68" i="2"/>
  <c r="O68" i="2" s="1"/>
  <c r="N67" i="2"/>
  <c r="O67" i="2" s="1"/>
  <c r="N66" i="2"/>
  <c r="O66" i="2" s="1"/>
  <c r="N64" i="2"/>
  <c r="O64" i="2" s="1"/>
  <c r="N63" i="2"/>
  <c r="O63" i="2" s="1"/>
  <c r="N61" i="2"/>
  <c r="O61" i="2" s="1"/>
  <c r="O59" i="2"/>
  <c r="N55" i="2" l="1"/>
  <c r="O55" i="2" s="1"/>
  <c r="N34" i="2"/>
  <c r="O34" i="2" s="1"/>
  <c r="N33" i="2"/>
  <c r="O33" i="2" s="1"/>
  <c r="N28" i="2"/>
  <c r="O28" i="2" s="1"/>
  <c r="H38" i="2" l="1"/>
  <c r="I38" i="2" s="1"/>
  <c r="H37" i="2"/>
  <c r="I37" i="2" s="1"/>
  <c r="H36" i="2"/>
  <c r="I36" i="2" s="1"/>
  <c r="H102" i="2"/>
  <c r="I102" i="2" s="1"/>
  <c r="H101" i="2"/>
  <c r="I101" i="2" s="1"/>
  <c r="H99" i="2"/>
  <c r="I99" i="2" s="1"/>
  <c r="H98" i="2"/>
  <c r="I98" i="2" s="1"/>
  <c r="H89" i="2"/>
  <c r="I89" i="2" s="1"/>
  <c r="H88" i="2"/>
  <c r="I88" i="2" s="1"/>
  <c r="H86" i="2"/>
  <c r="I86" i="2" s="1"/>
  <c r="H85" i="2"/>
  <c r="I85" i="2" s="1"/>
  <c r="H83" i="2"/>
  <c r="I83" i="2" s="1"/>
  <c r="N32" i="2"/>
  <c r="O32" i="2" s="1"/>
  <c r="H32" i="2"/>
  <c r="I32" i="2" s="1"/>
  <c r="N31" i="2"/>
  <c r="O31" i="2" s="1"/>
  <c r="H31" i="2"/>
  <c r="I31" i="2" s="1"/>
  <c r="N30" i="2"/>
  <c r="O30" i="2" s="1"/>
  <c r="H30" i="2"/>
  <c r="I30" i="2" s="1"/>
  <c r="N29" i="2"/>
  <c r="O29" i="2" s="1"/>
  <c r="H29" i="2"/>
  <c r="I29" i="2" s="1"/>
  <c r="H61" i="2"/>
  <c r="I61" i="2" s="1"/>
  <c r="H59" i="2"/>
  <c r="I59" i="2" s="1"/>
  <c r="H72" i="2"/>
  <c r="I72" i="2" s="1"/>
  <c r="H63" i="2"/>
  <c r="I63" i="2" s="1"/>
  <c r="N52" i="2"/>
  <c r="O52" i="2" s="1"/>
  <c r="H52" i="2"/>
  <c r="I52" i="2" s="1"/>
  <c r="H53" i="2"/>
  <c r="I53" i="2" s="1"/>
  <c r="N53" i="2"/>
  <c r="O53" i="2" s="1"/>
  <c r="N57" i="2"/>
  <c r="O57" i="2" s="1"/>
  <c r="H57" i="2"/>
  <c r="I57" i="2" s="1"/>
  <c r="N56" i="2"/>
  <c r="O56" i="2" s="1"/>
  <c r="H56" i="2"/>
  <c r="I56" i="2" s="1"/>
  <c r="N26" i="2"/>
  <c r="O26" i="2" s="1"/>
  <c r="H26" i="2"/>
  <c r="I26" i="2" s="1"/>
  <c r="N51" i="2"/>
  <c r="O51" i="2" s="1"/>
  <c r="H51" i="2"/>
  <c r="I51" i="2" s="1"/>
  <c r="H25" i="2" l="1"/>
  <c r="I25" i="2" s="1"/>
  <c r="N50" i="2" l="1"/>
  <c r="O50" i="2" s="1"/>
  <c r="N49" i="2"/>
  <c r="O49" i="2" s="1"/>
  <c r="N48" i="2"/>
  <c r="O48" i="2" s="1"/>
  <c r="N47" i="2"/>
  <c r="O47" i="2" s="1"/>
  <c r="N46" i="2"/>
  <c r="O46" i="2" s="1"/>
  <c r="N45" i="2"/>
  <c r="O45" i="2" s="1"/>
  <c r="N44" i="2"/>
  <c r="O44" i="2" s="1"/>
  <c r="N43" i="2"/>
  <c r="O43" i="2" s="1"/>
  <c r="N42" i="2"/>
  <c r="O42" i="2" s="1"/>
  <c r="N41" i="2"/>
  <c r="O41" i="2" s="1"/>
  <c r="N40" i="2"/>
  <c r="O40" i="2" s="1"/>
  <c r="N25" i="2"/>
  <c r="O25" i="2" s="1"/>
  <c r="N24" i="2"/>
  <c r="O24" i="2" s="1"/>
  <c r="N23" i="2"/>
  <c r="O23" i="2" s="1"/>
  <c r="N22" i="2"/>
  <c r="O22" i="2" s="1"/>
  <c r="N21" i="2"/>
  <c r="O21" i="2" s="1"/>
  <c r="N20" i="2"/>
  <c r="O20" i="2" s="1"/>
  <c r="N19" i="2"/>
  <c r="O19" i="2" s="1"/>
  <c r="N18" i="2"/>
  <c r="O18" i="2" s="1"/>
  <c r="N17" i="2"/>
  <c r="O17" i="2" s="1"/>
  <c r="N16" i="2"/>
  <c r="O16" i="2" s="1"/>
  <c r="N15" i="2"/>
  <c r="O15" i="2" s="1"/>
  <c r="N14" i="2"/>
  <c r="O14" i="2" s="1"/>
  <c r="N13" i="2"/>
  <c r="O13" i="2" s="1"/>
  <c r="N12" i="2"/>
  <c r="O12" i="2" s="1"/>
  <c r="N11" i="2"/>
  <c r="O11" i="2" s="1"/>
  <c r="N10" i="2"/>
  <c r="O10" i="2" s="1"/>
  <c r="N9" i="2"/>
  <c r="O9" i="2" s="1"/>
  <c r="N8" i="2"/>
  <c r="O8" i="2" s="1"/>
  <c r="H54" i="2" l="1"/>
  <c r="I54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64" i="2"/>
  <c r="I64" i="2" s="1"/>
  <c r="H66" i="2"/>
  <c r="I66" i="2" s="1"/>
  <c r="H67" i="2"/>
  <c r="I67" i="2" s="1"/>
  <c r="H68" i="2"/>
  <c r="I68" i="2" s="1"/>
  <c r="H69" i="2"/>
  <c r="I69" i="2" s="1"/>
  <c r="H70" i="2"/>
  <c r="I70" i="2" s="1"/>
  <c r="H73" i="2"/>
  <c r="I73" i="2" s="1"/>
  <c r="H74" i="2"/>
  <c r="I74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91" i="2"/>
  <c r="I91" i="2" s="1"/>
  <c r="H92" i="2"/>
  <c r="I92" i="2" s="1"/>
  <c r="H93" i="2"/>
  <c r="I93" i="2" s="1"/>
  <c r="H94" i="2"/>
  <c r="I94" i="2" s="1"/>
  <c r="H96" i="2"/>
  <c r="I96" i="2" s="1"/>
  <c r="H104" i="2"/>
  <c r="I104" i="2" s="1"/>
  <c r="H106" i="2"/>
  <c r="I106" i="2" s="1"/>
  <c r="H107" i="2"/>
  <c r="I107" i="2" s="1"/>
  <c r="H109" i="2"/>
  <c r="I109" i="2" s="1"/>
  <c r="H111" i="2"/>
  <c r="I111" i="2" s="1"/>
  <c r="H112" i="2"/>
  <c r="I112" i="2" s="1"/>
  <c r="H8" i="2"/>
  <c r="I8" i="2" s="1"/>
</calcChain>
</file>

<file path=xl/sharedStrings.xml><?xml version="1.0" encoding="utf-8"?>
<sst xmlns="http://schemas.openxmlformats.org/spreadsheetml/2006/main" count="191" uniqueCount="152">
  <si>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</si>
  <si>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</si>
  <si>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</si>
  <si>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</si>
  <si>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</si>
  <si>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</si>
  <si>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</si>
  <si>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</si>
  <si>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</si>
  <si>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</si>
  <si>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</si>
  <si>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БЧ-101/160</t>
  </si>
  <si>
    <t>КТП БЧ-102/400</t>
  </si>
  <si>
    <t>КТП БЧ-103/250</t>
  </si>
  <si>
    <t>КТП БЧ-105/250</t>
  </si>
  <si>
    <t>КТП БЧ-106/250</t>
  </si>
  <si>
    <t>ЗТП БЧ-108/400х2</t>
  </si>
  <si>
    <t>ЗТП БЧ-107/400</t>
  </si>
  <si>
    <t>КТП БЧ-109/400</t>
  </si>
  <si>
    <t>КТП БЧ-110/160</t>
  </si>
  <si>
    <t>ЗТП БЧ-111/400</t>
  </si>
  <si>
    <t>КТП БЧ-112/250</t>
  </si>
  <si>
    <t>КТП БЧ-114/400</t>
  </si>
  <si>
    <t>КТП БЧ -116/160</t>
  </si>
  <si>
    <t>ЗТП БЧ-117/400</t>
  </si>
  <si>
    <t>КТП БЧ-119/100</t>
  </si>
  <si>
    <t>КТП БЧ-120/160</t>
  </si>
  <si>
    <t>КТП БЧ-121/160</t>
  </si>
  <si>
    <t>ЗТП БЧ-902/400</t>
  </si>
  <si>
    <t>КТП БЧ-903/160</t>
  </si>
  <si>
    <t>КТП БЧ-904/250</t>
  </si>
  <si>
    <t>КТП БЧ-905/400</t>
  </si>
  <si>
    <t>КТП БЧ-906/250</t>
  </si>
  <si>
    <t>КТП БЧ-907/250</t>
  </si>
  <si>
    <t>КТП БЧ-909/160</t>
  </si>
  <si>
    <t>КТП БЧ-910/250</t>
  </si>
  <si>
    <t>КТП БЧ-911/100</t>
  </si>
  <si>
    <t>КТП БЧ-913/400</t>
  </si>
  <si>
    <t>КТП АВ-504/400</t>
  </si>
  <si>
    <t>КТП АВ-502/160</t>
  </si>
  <si>
    <t>КТП АВ-505/630</t>
  </si>
  <si>
    <t>ЗТП АВ-510/630</t>
  </si>
  <si>
    <t>КТП АВ-609/630</t>
  </si>
  <si>
    <t>КТП АВ-1201/400</t>
  </si>
  <si>
    <t>КТП АВ-1202/250</t>
  </si>
  <si>
    <t>КТП АВ-1205/400</t>
  </si>
  <si>
    <t>КТП АВ- 1206/160</t>
  </si>
  <si>
    <t>ЗТП АВ-1208/400</t>
  </si>
  <si>
    <t>КТП БЧ-403/250</t>
  </si>
  <si>
    <t>КТП БЧ-407/400</t>
  </si>
  <si>
    <t>КТП БЧ-413/63</t>
  </si>
  <si>
    <t>КТП КР.О-501/315</t>
  </si>
  <si>
    <t>КТП КР.О-504/400</t>
  </si>
  <si>
    <t>КТП АВ-403/250</t>
  </si>
  <si>
    <t>КТП АВ-605/250</t>
  </si>
  <si>
    <t>КТП АВ-602/250</t>
  </si>
  <si>
    <t>быт</t>
  </si>
  <si>
    <t>пограничники</t>
  </si>
  <si>
    <t>общ.мир.суд,д/сад,юр.лица</t>
  </si>
  <si>
    <t>юр.лица,каток,мини котельная</t>
  </si>
  <si>
    <t>стационар,котельная</t>
  </si>
  <si>
    <t>юр.лица,быт</t>
  </si>
  <si>
    <t>казначейство, п/ч 133,дом быта</t>
  </si>
  <si>
    <t>райгаз</t>
  </si>
  <si>
    <t>мини котельная</t>
  </si>
  <si>
    <t>юр. Лицо пекарня</t>
  </si>
  <si>
    <t>юр.лицо</t>
  </si>
  <si>
    <t>жил дом ГРС</t>
  </si>
  <si>
    <t>Школа,Вет.леч</t>
  </si>
  <si>
    <t>прокуратура</t>
  </si>
  <si>
    <t>ЦСОН Ивушка</t>
  </si>
  <si>
    <t>юр. Лица</t>
  </si>
  <si>
    <t>котельная</t>
  </si>
  <si>
    <t>сбербанк</t>
  </si>
  <si>
    <t>склады</t>
  </si>
  <si>
    <t>водокачка</t>
  </si>
  <si>
    <t>школа</t>
  </si>
  <si>
    <t>почта АТС</t>
  </si>
  <si>
    <t>д/сад</t>
  </si>
  <si>
    <t>почта школа</t>
  </si>
  <si>
    <t>КТП БЧ-1206/160</t>
  </si>
  <si>
    <t>КТП БЧ-915/160</t>
  </si>
  <si>
    <t>РУС</t>
  </si>
  <si>
    <t>КТП БЧ-908/160</t>
  </si>
  <si>
    <t>КТП АВ-415/250</t>
  </si>
  <si>
    <t>КТП АВ-514/250</t>
  </si>
  <si>
    <t>КТП АВ-1204/100</t>
  </si>
  <si>
    <t>КТП ПОЛЕВАЯ-715/250</t>
  </si>
  <si>
    <t>КТП ПОЛЕВАЯ-712/250</t>
  </si>
  <si>
    <t>КТП ПЕНЗЕНО-107/160</t>
  </si>
  <si>
    <t>КТП ПЕНЗЕНО-517/250</t>
  </si>
  <si>
    <t>КТП ПЕНЗЕНО-504/63</t>
  </si>
  <si>
    <t>ЗТП ПОЛЕВАЯ-106/400х2</t>
  </si>
  <si>
    <t>КТП ПОЛЕВАЯ-108/250</t>
  </si>
  <si>
    <t>КТП ПОЛЕВАЯ-113/160</t>
  </si>
  <si>
    <t>КТП ПОЛЕВАЯ-115/100</t>
  </si>
  <si>
    <t>КТП ПОЛЕВАЯ-506/63</t>
  </si>
  <si>
    <t>КТП ПОЛЕВАЯ-809/100</t>
  </si>
  <si>
    <t>КТП ПОЛЕВАЯ-817/100</t>
  </si>
  <si>
    <t>КТП ВОСТОК-710/250</t>
  </si>
  <si>
    <t>КТП ВОСТОК-607/160</t>
  </si>
  <si>
    <t>КТП ВОСТОК-709/250</t>
  </si>
  <si>
    <t>КТП ПЕНЗЕНО-201/400</t>
  </si>
  <si>
    <t>КТП ПЕНЗЕНО 208/250</t>
  </si>
  <si>
    <t>досааф</t>
  </si>
  <si>
    <t>д/сад,сск</t>
  </si>
  <si>
    <t>КТП БЧ-1101/100</t>
  </si>
  <si>
    <t>КТП БЧ-125/160</t>
  </si>
  <si>
    <t>Пятерочка</t>
  </si>
  <si>
    <t>КТП БЧ-916/400</t>
  </si>
  <si>
    <t>КТП БЧ-917/250</t>
  </si>
  <si>
    <t>КТП БЧ-918/100</t>
  </si>
  <si>
    <t>КТП БЧ-919/2*160</t>
  </si>
  <si>
    <t>ЗАГРУЖЕННОСТЬ ТП (КТП)</t>
  </si>
  <si>
    <t>КТП БЧ-122/250</t>
  </si>
  <si>
    <t>КТП БЧ-425/250</t>
  </si>
  <si>
    <t xml:space="preserve"> </t>
  </si>
  <si>
    <t>КТП БЧ-426/400</t>
  </si>
  <si>
    <t>КТП БЧ-402/250</t>
  </si>
  <si>
    <t>Водозабор</t>
  </si>
  <si>
    <t>КТП БЧ-414/160</t>
  </si>
  <si>
    <t>КТП БЧ 901/400</t>
  </si>
  <si>
    <t>Большая Черниговка 110/35/10 (Ф-№1)</t>
  </si>
  <si>
    <t>Большая Черниговка 110/35/10 (Ф-№4)</t>
  </si>
  <si>
    <t>Большая Черниговка 110/35/10 (Ф-№9)</t>
  </si>
  <si>
    <t>Большая Черниговка 110/35/10 (Ф-№11)</t>
  </si>
  <si>
    <t>Большая Черниговка 110/35/10 (Ф-№12)</t>
  </si>
  <si>
    <t>Августовка 110/10 (Ф-№4)</t>
  </si>
  <si>
    <t>Августовка 110/10 (Ф-№5)</t>
  </si>
  <si>
    <t>Августовка 110/10 (Ф-№6)</t>
  </si>
  <si>
    <t>Августовка 110/10 (Ф-№12)</t>
  </si>
  <si>
    <t>Пензино 35/10 (Ф-№5)</t>
  </si>
  <si>
    <t>Пензино 35/10 (Ф-№1)</t>
  </si>
  <si>
    <t>Пензино 35/10 (Ф-№2)</t>
  </si>
  <si>
    <t>Полевая 35/10 (Ф-№1)</t>
  </si>
  <si>
    <t>Полевая 35/10 (Ф-№5)</t>
  </si>
  <si>
    <t>Полевая 35/10 (Ф-№7)</t>
  </si>
  <si>
    <t>Полевая 35/10 (Ф-№8)</t>
  </si>
  <si>
    <t>Восток 110/10 (Ф-№6)</t>
  </si>
  <si>
    <t>Восток 110/10 (Ф-№7)</t>
  </si>
  <si>
    <t>Большая Черниговка 110/35/10 (Ф-№6)</t>
  </si>
  <si>
    <t>КТП БЧ-602/400</t>
  </si>
  <si>
    <t>КТП БЧ-605/160</t>
  </si>
  <si>
    <t>КТП БЧ-610/100</t>
  </si>
  <si>
    <t>быт,РТЦП,МТС</t>
  </si>
  <si>
    <t>Гостиница, АЗС.</t>
  </si>
  <si>
    <t>быт, Суд, Пятерочка</t>
  </si>
  <si>
    <t xml:space="preserve"> Приложение №1- таблица для ввода данных по загруженности ТП (КТП) 10(6)/0,4 кВ АО "ССК" Большечерниговский участок. - 2021г.</t>
  </si>
  <si>
    <t>КТП КР.ОК-204/250</t>
  </si>
  <si>
    <t>Красный Октябрь 35/10 (Ф-№5)</t>
  </si>
  <si>
    <t>Красный Октябрь 35/10 (Ф-№2)</t>
  </si>
  <si>
    <t>Загрузка-2025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</si>
</sst>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5" borderId="1" xfId="0" applyFont="1" applyFill="1" applyBorder="1" applyAlignment="1">
      <alignment horizontal="left" vertical="center"/>
    </xf>
    <xf numFmtId="0" fontId="2" fillId="5" borderId="0" xfId="0" applyFont="1" applyFill="1"/>
    <xf numFmtId="0" fontId="2" fillId="5" borderId="1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/>
    <xf numFmtId="164" fontId="0" fillId="5" borderId="1" xfId="0" applyNumberForma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9" fillId="5" borderId="0" xfId="0" applyFont="1" applyFill="1"/>
    <xf numFmtId="0" fontId="7" fillId="11" borderId="18" xfId="0" applyFont="1" applyFill="1" applyBorder="1" applyAlignment="1">
      <alignment horizontal="center" vertical="center"/>
    </xf>
    <xf numFmtId="0" fontId="8" fillId="11" borderId="0" xfId="0" applyFont="1" applyFill="1" applyBorder="1" applyAlignment="1">
      <alignment horizontal="center" vertical="center"/>
    </xf>
    <xf numFmtId="0" fontId="8" fillId="11" borderId="19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/>
    </xf>
    <xf numFmtId="0" fontId="8" fillId="7" borderId="0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7" fillId="10" borderId="18" xfId="0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horizontal="center" vertical="center"/>
    </xf>
    <xf numFmtId="0" fontId="8" fillId="10" borderId="19" xfId="0" applyFont="1" applyFill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/>
    </xf>
    <xf numFmtId="0" fontId="8" fillId="9" borderId="0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8" borderId="18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distributed"/>
    </xf>
    <xf numFmtId="0" fontId="0" fillId="3" borderId="1" xfId="0" applyFill="1" applyBorder="1" applyAlignment="1">
      <alignment vertical="distributed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7"/>
  <sheetViews>
    <sheetView tabSelected="1" zoomScale="80" zoomScaleNormal="80" workbookViewId="0">
      <selection activeCell="Q9" sqref="Q9"/>
    </sheetView>
  </sheetViews>
  <sheetFormatPr defaultRowHeight="15" x14ac:dyDescent="0.25"/>
  <cols>
    <col min="1" max="1" width="6.140625" style="2" customWidth="1"/>
    <col min="2" max="2" width="28.28515625" style="3" customWidth="1"/>
    <col min="3" max="3" width="10" style="1" customWidth="1"/>
    <col min="4" max="4" width="17.5703125" style="4" customWidth="1"/>
    <col min="5" max="5" width="7.28515625" style="1" bestFit="1" customWidth="1"/>
    <col min="6" max="7" width="7.140625" style="1" bestFit="1" customWidth="1"/>
    <col min="8" max="8" width="7.140625" style="2" bestFit="1" customWidth="1"/>
    <col min="9" max="9" width="6" style="1" bestFit="1" customWidth="1"/>
    <col min="10" max="10" width="2.140625" style="2" customWidth="1"/>
    <col min="11" max="16384" width="9.140625" style="2"/>
  </cols>
  <sheetData>
    <row r="1" spans="1:16" ht="15.75" thickBot="1" x14ac:dyDescent="0.3"/>
    <row r="2" spans="1:16" ht="15" customHeight="1" x14ac:dyDescent="0.25">
      <c r="A2" s="75" t="s">
        <v>147</v>
      </c>
      <c r="B2" s="76"/>
      <c r="C2" s="76"/>
      <c r="D2" s="76"/>
      <c r="E2" s="76"/>
      <c r="F2" s="76"/>
      <c r="G2" s="76"/>
      <c r="H2" s="76"/>
      <c r="I2" s="76"/>
      <c r="K2" s="69" t="s">
        <v>151</v>
      </c>
      <c r="L2" s="70"/>
      <c r="M2" s="70"/>
      <c r="N2" s="70"/>
      <c r="O2" s="71"/>
    </row>
    <row r="3" spans="1:16" ht="30" customHeight="1" thickBot="1" x14ac:dyDescent="0.3">
      <c r="A3" s="76"/>
      <c r="B3" s="76"/>
      <c r="C3" s="76"/>
      <c r="D3" s="76"/>
      <c r="E3" s="76"/>
      <c r="F3" s="76"/>
      <c r="G3" s="76"/>
      <c r="H3" s="76"/>
      <c r="I3" s="76"/>
      <c r="K3" s="72"/>
      <c r="L3" s="73"/>
      <c r="M3" s="73"/>
      <c r="N3" s="73"/>
      <c r="O3" s="74"/>
    </row>
    <row r="4" spans="1:16" ht="15" customHeight="1" x14ac:dyDescent="0.25">
      <c r="A4" s="77" t="s">
        <v>0</v>
      </c>
      <c r="B4" s="78" t="s">
        <v>1</v>
      </c>
      <c r="C4" s="78" t="s">
        <v>2</v>
      </c>
      <c r="D4" s="79" t="s">
        <v>3</v>
      </c>
      <c r="E4" s="80" t="s">
        <v>4</v>
      </c>
      <c r="F4" s="80"/>
      <c r="G4" s="80"/>
      <c r="H4" s="80"/>
      <c r="I4" s="80"/>
      <c r="K4" s="59" t="s">
        <v>113</v>
      </c>
      <c r="L4" s="60"/>
      <c r="M4" s="60"/>
      <c r="N4" s="60"/>
      <c r="O4" s="61"/>
    </row>
    <row r="5" spans="1:16" ht="15" customHeight="1" x14ac:dyDescent="0.25">
      <c r="A5" s="77"/>
      <c r="B5" s="78"/>
      <c r="C5" s="78"/>
      <c r="D5" s="79"/>
      <c r="E5" s="77" t="s">
        <v>5</v>
      </c>
      <c r="F5" s="77"/>
      <c r="G5" s="77"/>
      <c r="H5" s="77" t="s">
        <v>9</v>
      </c>
      <c r="I5" s="77" t="s">
        <v>10</v>
      </c>
      <c r="K5" s="62"/>
      <c r="L5" s="63"/>
      <c r="M5" s="64"/>
      <c r="N5" s="65" t="s">
        <v>9</v>
      </c>
      <c r="O5" s="67" t="s">
        <v>10</v>
      </c>
    </row>
    <row r="6" spans="1:16" x14ac:dyDescent="0.25">
      <c r="A6" s="77"/>
      <c r="B6" s="78"/>
      <c r="C6" s="78"/>
      <c r="D6" s="79"/>
      <c r="E6" s="9" t="s">
        <v>6</v>
      </c>
      <c r="F6" s="9" t="s">
        <v>7</v>
      </c>
      <c r="G6" s="9" t="s">
        <v>8</v>
      </c>
      <c r="H6" s="77"/>
      <c r="I6" s="77"/>
      <c r="K6" s="10" t="s">
        <v>6</v>
      </c>
      <c r="L6" s="10" t="s">
        <v>7</v>
      </c>
      <c r="M6" s="10" t="s">
        <v>8</v>
      </c>
      <c r="N6" s="66"/>
      <c r="O6" s="68"/>
      <c r="P6" s="34"/>
    </row>
    <row r="7" spans="1:16" ht="18.75" x14ac:dyDescent="0.25">
      <c r="A7" s="57" t="s">
        <v>122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34"/>
    </row>
    <row r="8" spans="1:16" x14ac:dyDescent="0.25">
      <c r="A8" s="5">
        <v>1</v>
      </c>
      <c r="B8" s="6" t="s">
        <v>11</v>
      </c>
      <c r="C8" s="5">
        <v>160</v>
      </c>
      <c r="D8" s="7" t="s">
        <v>56</v>
      </c>
      <c r="E8" s="5">
        <v>42</v>
      </c>
      <c r="F8" s="5">
        <v>19</v>
      </c>
      <c r="G8" s="5">
        <v>23</v>
      </c>
      <c r="H8" s="8">
        <f>(E8+F8+G8)/3*0.38*1.73</f>
        <v>18.4072</v>
      </c>
      <c r="I8" s="8">
        <f>H8/C8*100</f>
        <v>11.5045</v>
      </c>
      <c r="K8" s="11">
        <v>39</v>
      </c>
      <c r="L8" s="11">
        <v>50</v>
      </c>
      <c r="M8" s="11">
        <v>35</v>
      </c>
      <c r="N8" s="12">
        <f t="shared" ref="N8:N55" si="0">(K8+L8+M8)/3*0.38*1.73</f>
        <v>27.172533333333334</v>
      </c>
      <c r="O8" s="13">
        <f>(N8/C8)*100</f>
        <v>16.982833333333332</v>
      </c>
      <c r="P8" s="34"/>
    </row>
    <row r="9" spans="1:16" x14ac:dyDescent="0.25">
      <c r="A9" s="5">
        <v>2</v>
      </c>
      <c r="B9" s="6" t="s">
        <v>12</v>
      </c>
      <c r="C9" s="5">
        <v>400</v>
      </c>
      <c r="D9" s="7" t="s">
        <v>56</v>
      </c>
      <c r="E9" s="5">
        <v>124</v>
      </c>
      <c r="F9" s="5">
        <v>132</v>
      </c>
      <c r="G9" s="5">
        <v>140</v>
      </c>
      <c r="H9" s="8">
        <f t="shared" ref="H9:H96" si="1">(E9+F9+G9)/3*0.38*1.73</f>
        <v>86.776800000000009</v>
      </c>
      <c r="I9" s="8">
        <f t="shared" ref="I9:I96" si="2">H9/C9*100</f>
        <v>21.694200000000002</v>
      </c>
      <c r="K9" s="11">
        <v>135</v>
      </c>
      <c r="L9" s="11">
        <v>137</v>
      </c>
      <c r="M9" s="11">
        <v>155</v>
      </c>
      <c r="N9" s="12">
        <f t="shared" si="0"/>
        <v>93.569933333333339</v>
      </c>
      <c r="O9" s="13">
        <f t="shared" ref="O9:O55" si="3">(N9/C9)*100</f>
        <v>23.392483333333335</v>
      </c>
      <c r="P9" s="34"/>
    </row>
    <row r="10" spans="1:16" x14ac:dyDescent="0.25">
      <c r="A10" s="5">
        <v>3</v>
      </c>
      <c r="B10" s="6" t="s">
        <v>13</v>
      </c>
      <c r="C10" s="5">
        <v>250</v>
      </c>
      <c r="D10" s="7" t="s">
        <v>57</v>
      </c>
      <c r="E10" s="5">
        <v>22</v>
      </c>
      <c r="F10" s="5">
        <v>16</v>
      </c>
      <c r="G10" s="5">
        <v>18</v>
      </c>
      <c r="H10" s="8">
        <f t="shared" si="1"/>
        <v>12.271466666666667</v>
      </c>
      <c r="I10" s="8">
        <f t="shared" si="2"/>
        <v>4.9085866666666664</v>
      </c>
      <c r="K10" s="11">
        <v>105</v>
      </c>
      <c r="L10" s="11">
        <v>81</v>
      </c>
      <c r="M10" s="11">
        <v>60</v>
      </c>
      <c r="N10" s="12">
        <f t="shared" si="0"/>
        <v>53.906799999999997</v>
      </c>
      <c r="O10" s="13">
        <f t="shared" si="3"/>
        <v>21.562719999999999</v>
      </c>
      <c r="P10" s="34"/>
    </row>
    <row r="11" spans="1:16" x14ac:dyDescent="0.25">
      <c r="A11" s="5">
        <v>4</v>
      </c>
      <c r="B11" s="6" t="s">
        <v>14</v>
      </c>
      <c r="C11" s="5">
        <v>250</v>
      </c>
      <c r="D11" s="7" t="s">
        <v>104</v>
      </c>
      <c r="E11" s="5">
        <v>53</v>
      </c>
      <c r="F11" s="5">
        <v>68</v>
      </c>
      <c r="G11" s="5">
        <v>86</v>
      </c>
      <c r="H11" s="8">
        <f t="shared" si="1"/>
        <v>45.360599999999998</v>
      </c>
      <c r="I11" s="8">
        <f t="shared" si="2"/>
        <v>18.14424</v>
      </c>
      <c r="K11" s="11">
        <v>40</v>
      </c>
      <c r="L11" s="11">
        <v>41</v>
      </c>
      <c r="M11" s="11">
        <v>31</v>
      </c>
      <c r="N11" s="12">
        <f t="shared" si="0"/>
        <v>24.542933333333334</v>
      </c>
      <c r="O11" s="13">
        <f t="shared" si="3"/>
        <v>9.8171733333333329</v>
      </c>
      <c r="P11" s="34"/>
    </row>
    <row r="12" spans="1:16" ht="30" x14ac:dyDescent="0.25">
      <c r="A12" s="5">
        <v>5</v>
      </c>
      <c r="B12" s="6" t="s">
        <v>15</v>
      </c>
      <c r="C12" s="5">
        <v>250</v>
      </c>
      <c r="D12" s="7" t="s">
        <v>59</v>
      </c>
      <c r="E12" s="5">
        <v>116</v>
      </c>
      <c r="F12" s="5">
        <v>185</v>
      </c>
      <c r="G12" s="5">
        <v>119</v>
      </c>
      <c r="H12" s="8">
        <f t="shared" si="1"/>
        <v>92.036000000000001</v>
      </c>
      <c r="I12" s="8">
        <f t="shared" si="2"/>
        <v>36.814400000000006</v>
      </c>
      <c r="K12" s="11">
        <v>32</v>
      </c>
      <c r="L12" s="11">
        <v>24</v>
      </c>
      <c r="M12" s="11">
        <v>55</v>
      </c>
      <c r="N12" s="12">
        <f t="shared" si="0"/>
        <v>24.323800000000002</v>
      </c>
      <c r="O12" s="13">
        <f t="shared" si="3"/>
        <v>9.7295200000000008</v>
      </c>
      <c r="P12" s="34"/>
    </row>
    <row r="13" spans="1:16" ht="30" x14ac:dyDescent="0.25">
      <c r="A13" s="5">
        <v>6</v>
      </c>
      <c r="B13" s="6" t="s">
        <v>17</v>
      </c>
      <c r="C13" s="5">
        <v>400</v>
      </c>
      <c r="D13" s="7" t="s">
        <v>58</v>
      </c>
      <c r="E13" s="5">
        <v>120</v>
      </c>
      <c r="F13" s="5">
        <v>98</v>
      </c>
      <c r="G13" s="5">
        <v>128</v>
      </c>
      <c r="H13" s="8">
        <f t="shared" si="1"/>
        <v>75.820133333333331</v>
      </c>
      <c r="I13" s="8">
        <f t="shared" si="2"/>
        <v>18.955033333333333</v>
      </c>
      <c r="K13" s="11">
        <v>147</v>
      </c>
      <c r="L13" s="11">
        <v>118</v>
      </c>
      <c r="M13" s="11">
        <v>100</v>
      </c>
      <c r="N13" s="12">
        <f t="shared" si="0"/>
        <v>79.983666666666664</v>
      </c>
      <c r="O13" s="13">
        <f t="shared" si="3"/>
        <v>19.995916666666666</v>
      </c>
      <c r="P13" s="34"/>
    </row>
    <row r="14" spans="1:16" ht="30" x14ac:dyDescent="0.25">
      <c r="A14" s="5">
        <v>7</v>
      </c>
      <c r="B14" s="6" t="s">
        <v>16</v>
      </c>
      <c r="C14" s="5">
        <v>400</v>
      </c>
      <c r="D14" s="7" t="s">
        <v>60</v>
      </c>
      <c r="E14" s="5">
        <v>76</v>
      </c>
      <c r="F14" s="5">
        <v>98</v>
      </c>
      <c r="G14" s="5">
        <v>36</v>
      </c>
      <c r="H14" s="8">
        <f t="shared" si="1"/>
        <v>46.018000000000001</v>
      </c>
      <c r="I14" s="8">
        <f t="shared" si="2"/>
        <v>11.5045</v>
      </c>
      <c r="K14" s="11">
        <v>88</v>
      </c>
      <c r="L14" s="11">
        <v>70</v>
      </c>
      <c r="M14" s="11">
        <v>70</v>
      </c>
      <c r="N14" s="12">
        <f t="shared" si="0"/>
        <v>49.962399999999995</v>
      </c>
      <c r="O14" s="13">
        <f t="shared" si="3"/>
        <v>12.490599999999999</v>
      </c>
      <c r="P14" s="34"/>
    </row>
    <row r="15" spans="1:16" x14ac:dyDescent="0.25">
      <c r="A15" s="5">
        <v>8</v>
      </c>
      <c r="B15" s="6" t="s">
        <v>18</v>
      </c>
      <c r="C15" s="5">
        <v>400</v>
      </c>
      <c r="D15" s="7" t="s">
        <v>56</v>
      </c>
      <c r="E15" s="5">
        <v>32</v>
      </c>
      <c r="F15" s="5">
        <v>50</v>
      </c>
      <c r="G15" s="5">
        <v>44</v>
      </c>
      <c r="H15" s="8">
        <f t="shared" si="1"/>
        <v>27.610800000000001</v>
      </c>
      <c r="I15" s="8">
        <f t="shared" si="2"/>
        <v>6.9027000000000003</v>
      </c>
      <c r="K15" s="11">
        <v>60</v>
      </c>
      <c r="L15" s="11">
        <v>73</v>
      </c>
      <c r="M15" s="11">
        <v>52</v>
      </c>
      <c r="N15" s="12">
        <f t="shared" si="0"/>
        <v>40.539666666666669</v>
      </c>
      <c r="O15" s="13">
        <f t="shared" si="3"/>
        <v>10.134916666666667</v>
      </c>
      <c r="P15" s="34"/>
    </row>
    <row r="16" spans="1:16" x14ac:dyDescent="0.25">
      <c r="A16" s="5">
        <v>9</v>
      </c>
      <c r="B16" s="6" t="s">
        <v>19</v>
      </c>
      <c r="C16" s="5">
        <v>160</v>
      </c>
      <c r="D16" s="7" t="s">
        <v>61</v>
      </c>
      <c r="E16" s="5">
        <v>92</v>
      </c>
      <c r="F16" s="5">
        <v>70</v>
      </c>
      <c r="G16" s="5">
        <v>65</v>
      </c>
      <c r="H16" s="8">
        <f t="shared" si="1"/>
        <v>49.743266666666671</v>
      </c>
      <c r="I16" s="8">
        <f t="shared" si="2"/>
        <v>31.089541666666669</v>
      </c>
      <c r="K16" s="11">
        <v>44</v>
      </c>
      <c r="L16" s="11">
        <v>30</v>
      </c>
      <c r="M16" s="11">
        <v>50</v>
      </c>
      <c r="N16" s="12">
        <f t="shared" si="0"/>
        <v>27.172533333333334</v>
      </c>
      <c r="O16" s="13">
        <f t="shared" si="3"/>
        <v>16.982833333333332</v>
      </c>
      <c r="P16" s="34"/>
    </row>
    <row r="17" spans="1:16" ht="27.75" customHeight="1" x14ac:dyDescent="0.25">
      <c r="A17" s="5">
        <v>10</v>
      </c>
      <c r="B17" s="6" t="s">
        <v>20</v>
      </c>
      <c r="C17" s="5">
        <v>100</v>
      </c>
      <c r="D17" s="7" t="s">
        <v>62</v>
      </c>
      <c r="E17" s="5">
        <v>66</v>
      </c>
      <c r="F17" s="5">
        <v>50</v>
      </c>
      <c r="G17" s="5">
        <v>59</v>
      </c>
      <c r="H17" s="8">
        <f t="shared" si="1"/>
        <v>38.348333333333336</v>
      </c>
      <c r="I17" s="8">
        <f t="shared" si="2"/>
        <v>38.348333333333336</v>
      </c>
      <c r="K17" s="11">
        <v>45</v>
      </c>
      <c r="L17" s="11">
        <v>38</v>
      </c>
      <c r="M17" s="11">
        <v>50</v>
      </c>
      <c r="N17" s="12">
        <f t="shared" si="0"/>
        <v>29.144733333333335</v>
      </c>
      <c r="O17" s="13">
        <f t="shared" si="3"/>
        <v>29.144733333333335</v>
      </c>
      <c r="P17" s="34"/>
    </row>
    <row r="18" spans="1:16" x14ac:dyDescent="0.25">
      <c r="A18" s="5">
        <v>11</v>
      </c>
      <c r="B18" s="6" t="s">
        <v>21</v>
      </c>
      <c r="C18" s="5">
        <v>250</v>
      </c>
      <c r="D18" s="7" t="s">
        <v>56</v>
      </c>
      <c r="E18" s="5">
        <v>45</v>
      </c>
      <c r="F18" s="5">
        <v>63</v>
      </c>
      <c r="G18" s="5">
        <v>48</v>
      </c>
      <c r="H18" s="8">
        <f t="shared" si="1"/>
        <v>34.184800000000003</v>
      </c>
      <c r="I18" s="8">
        <f t="shared" si="2"/>
        <v>13.673920000000001</v>
      </c>
      <c r="K18" s="11">
        <v>115</v>
      </c>
      <c r="L18" s="11">
        <v>81</v>
      </c>
      <c r="M18" s="11">
        <v>80</v>
      </c>
      <c r="N18" s="12">
        <f t="shared" si="0"/>
        <v>60.480800000000002</v>
      </c>
      <c r="O18" s="13">
        <f t="shared" si="3"/>
        <v>24.192320000000002</v>
      </c>
      <c r="P18" s="34"/>
    </row>
    <row r="19" spans="1:16" x14ac:dyDescent="0.25">
      <c r="A19" s="5">
        <v>12</v>
      </c>
      <c r="B19" s="6" t="s">
        <v>22</v>
      </c>
      <c r="C19" s="5">
        <v>400</v>
      </c>
      <c r="D19" s="7" t="s">
        <v>63</v>
      </c>
      <c r="E19" s="5">
        <v>41</v>
      </c>
      <c r="F19" s="5">
        <v>28</v>
      </c>
      <c r="G19" s="5">
        <v>51</v>
      </c>
      <c r="H19" s="8">
        <f t="shared" si="1"/>
        <v>26.295999999999999</v>
      </c>
      <c r="I19" s="8">
        <f t="shared" si="2"/>
        <v>6.573999999999999</v>
      </c>
      <c r="K19" s="11">
        <v>34</v>
      </c>
      <c r="L19" s="11">
        <v>44</v>
      </c>
      <c r="M19" s="11">
        <v>27</v>
      </c>
      <c r="N19" s="12">
        <f t="shared" si="0"/>
        <v>23.009</v>
      </c>
      <c r="O19" s="13">
        <f t="shared" si="3"/>
        <v>5.7522500000000001</v>
      </c>
      <c r="P19" s="34"/>
    </row>
    <row r="20" spans="1:16" x14ac:dyDescent="0.25">
      <c r="A20" s="5">
        <v>13</v>
      </c>
      <c r="B20" s="6" t="s">
        <v>23</v>
      </c>
      <c r="C20" s="5">
        <v>160</v>
      </c>
      <c r="D20" s="7" t="s">
        <v>64</v>
      </c>
      <c r="E20" s="5">
        <v>24</v>
      </c>
      <c r="F20" s="5">
        <v>44</v>
      </c>
      <c r="G20" s="5">
        <v>50</v>
      </c>
      <c r="H20" s="8">
        <f t="shared" si="1"/>
        <v>25.857733333333336</v>
      </c>
      <c r="I20" s="8">
        <f t="shared" si="2"/>
        <v>16.161083333333334</v>
      </c>
      <c r="K20" s="11">
        <v>75</v>
      </c>
      <c r="L20" s="11">
        <v>60</v>
      </c>
      <c r="M20" s="11">
        <v>53</v>
      </c>
      <c r="N20" s="12">
        <f t="shared" si="0"/>
        <v>41.197066666666665</v>
      </c>
      <c r="O20" s="13">
        <f t="shared" si="3"/>
        <v>25.748166666666666</v>
      </c>
      <c r="P20" s="34"/>
    </row>
    <row r="21" spans="1:16" x14ac:dyDescent="0.25">
      <c r="A21" s="5">
        <v>14</v>
      </c>
      <c r="B21" s="6" t="s">
        <v>24</v>
      </c>
      <c r="C21" s="5">
        <v>400</v>
      </c>
      <c r="D21" s="7" t="s">
        <v>105</v>
      </c>
      <c r="E21" s="5">
        <v>68</v>
      </c>
      <c r="F21" s="5">
        <v>125</v>
      </c>
      <c r="G21" s="5">
        <v>65</v>
      </c>
      <c r="H21" s="8">
        <f t="shared" si="1"/>
        <v>56.5364</v>
      </c>
      <c r="I21" s="8">
        <f t="shared" si="2"/>
        <v>14.1341</v>
      </c>
      <c r="K21" s="11">
        <v>65</v>
      </c>
      <c r="L21" s="11">
        <v>50</v>
      </c>
      <c r="M21" s="11">
        <v>57</v>
      </c>
      <c r="N21" s="12">
        <f t="shared" si="0"/>
        <v>37.690933333333334</v>
      </c>
      <c r="O21" s="13">
        <f t="shared" si="3"/>
        <v>9.4227333333333334</v>
      </c>
      <c r="P21" s="34"/>
    </row>
    <row r="22" spans="1:16" x14ac:dyDescent="0.25">
      <c r="A22" s="5">
        <v>15</v>
      </c>
      <c r="B22" s="6" t="s">
        <v>25</v>
      </c>
      <c r="C22" s="5">
        <v>100</v>
      </c>
      <c r="D22" s="7" t="s">
        <v>65</v>
      </c>
      <c r="E22" s="5">
        <v>64</v>
      </c>
      <c r="F22" s="5">
        <v>49</v>
      </c>
      <c r="G22" s="5">
        <v>53</v>
      </c>
      <c r="H22" s="8">
        <f t="shared" si="1"/>
        <v>36.376133333333335</v>
      </c>
      <c r="I22" s="8">
        <f t="shared" si="2"/>
        <v>36.376133333333335</v>
      </c>
      <c r="K22" s="11">
        <v>41</v>
      </c>
      <c r="L22" s="11">
        <v>37</v>
      </c>
      <c r="M22" s="11">
        <v>32</v>
      </c>
      <c r="N22" s="12">
        <f t="shared" si="0"/>
        <v>24.104666666666663</v>
      </c>
      <c r="O22" s="13">
        <f t="shared" si="3"/>
        <v>24.104666666666663</v>
      </c>
      <c r="P22" s="34"/>
    </row>
    <row r="23" spans="1:16" x14ac:dyDescent="0.25">
      <c r="A23" s="5">
        <v>16</v>
      </c>
      <c r="B23" s="6" t="s">
        <v>26</v>
      </c>
      <c r="C23" s="5">
        <v>160</v>
      </c>
      <c r="D23" s="7" t="s">
        <v>66</v>
      </c>
      <c r="E23" s="5">
        <v>29</v>
      </c>
      <c r="F23" s="5">
        <v>46</v>
      </c>
      <c r="G23" s="5">
        <v>24</v>
      </c>
      <c r="H23" s="8">
        <f t="shared" si="1"/>
        <v>21.694200000000002</v>
      </c>
      <c r="I23" s="8">
        <f t="shared" si="2"/>
        <v>13.558875</v>
      </c>
      <c r="K23" s="11">
        <v>50</v>
      </c>
      <c r="L23" s="11">
        <v>55</v>
      </c>
      <c r="M23" s="11">
        <v>49</v>
      </c>
      <c r="N23" s="12">
        <f t="shared" si="0"/>
        <v>33.746533333333332</v>
      </c>
      <c r="O23" s="13">
        <f t="shared" si="3"/>
        <v>21.091583333333332</v>
      </c>
      <c r="P23" s="34"/>
    </row>
    <row r="24" spans="1:16" x14ac:dyDescent="0.25">
      <c r="A24" s="5">
        <v>17</v>
      </c>
      <c r="B24" s="6" t="s">
        <v>27</v>
      </c>
      <c r="C24" s="5">
        <v>160</v>
      </c>
      <c r="D24" s="7" t="s">
        <v>67</v>
      </c>
      <c r="E24" s="5">
        <v>12</v>
      </c>
      <c r="F24" s="5">
        <v>16</v>
      </c>
      <c r="G24" s="5">
        <v>7</v>
      </c>
      <c r="H24" s="8">
        <f t="shared" si="1"/>
        <v>7.6696666666666671</v>
      </c>
      <c r="I24" s="8">
        <f t="shared" si="2"/>
        <v>4.793541666666667</v>
      </c>
      <c r="K24" s="11">
        <v>25</v>
      </c>
      <c r="L24" s="11">
        <v>24</v>
      </c>
      <c r="M24" s="11">
        <v>32</v>
      </c>
      <c r="N24" s="12">
        <f t="shared" si="0"/>
        <v>17.7498</v>
      </c>
      <c r="O24" s="13">
        <f t="shared" si="3"/>
        <v>11.093624999999999</v>
      </c>
      <c r="P24" s="34"/>
    </row>
    <row r="25" spans="1:16" x14ac:dyDescent="0.25">
      <c r="A25" s="5">
        <v>18</v>
      </c>
      <c r="B25" s="6" t="s">
        <v>114</v>
      </c>
      <c r="C25" s="5">
        <v>250</v>
      </c>
      <c r="D25" s="7" t="s">
        <v>68</v>
      </c>
      <c r="E25" s="5">
        <v>136</v>
      </c>
      <c r="F25" s="5">
        <v>108</v>
      </c>
      <c r="G25" s="5">
        <v>92</v>
      </c>
      <c r="H25" s="8">
        <f>(E25+F25+G25)/3*0.38*1.73</f>
        <v>73.628799999999998</v>
      </c>
      <c r="I25" s="8">
        <f>H25/C25*100</f>
        <v>29.451519999999999</v>
      </c>
      <c r="K25" s="11">
        <v>125</v>
      </c>
      <c r="L25" s="11">
        <v>115</v>
      </c>
      <c r="M25" s="11">
        <v>91</v>
      </c>
      <c r="N25" s="12">
        <f t="shared" si="0"/>
        <v>72.533133333333325</v>
      </c>
      <c r="O25" s="13">
        <f>(N25/C25)*100</f>
        <v>29.013253333333328</v>
      </c>
      <c r="P25" s="34"/>
    </row>
    <row r="26" spans="1:16" x14ac:dyDescent="0.25">
      <c r="A26" s="5">
        <v>19</v>
      </c>
      <c r="B26" s="6" t="s">
        <v>107</v>
      </c>
      <c r="C26" s="5">
        <v>160</v>
      </c>
      <c r="D26" s="7" t="s">
        <v>108</v>
      </c>
      <c r="E26" s="5">
        <v>18</v>
      </c>
      <c r="F26" s="5">
        <v>60</v>
      </c>
      <c r="G26" s="5">
        <v>67</v>
      </c>
      <c r="H26" s="8">
        <f t="shared" ref="H26" si="4">(E26+F26+G26)/3*0.38*1.73</f>
        <v>31.774333333333335</v>
      </c>
      <c r="I26" s="8">
        <f t="shared" ref="I26" si="5">H26/C26*100</f>
        <v>19.858958333333334</v>
      </c>
      <c r="K26" s="11">
        <v>41</v>
      </c>
      <c r="L26" s="11">
        <v>35</v>
      </c>
      <c r="M26" s="11">
        <v>34</v>
      </c>
      <c r="N26" s="12">
        <f t="shared" si="0"/>
        <v>24.104666666666663</v>
      </c>
      <c r="O26" s="13">
        <f t="shared" ref="O26:O28" si="6">(N26/C26)*100</f>
        <v>15.065416666666664</v>
      </c>
      <c r="P26" s="34"/>
    </row>
    <row r="27" spans="1:16" ht="18.75" x14ac:dyDescent="0.25">
      <c r="A27" s="57" t="s">
        <v>123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34"/>
    </row>
    <row r="28" spans="1:16" x14ac:dyDescent="0.25">
      <c r="A28" s="31">
        <v>20</v>
      </c>
      <c r="B28" s="33" t="s">
        <v>118</v>
      </c>
      <c r="C28" s="31">
        <v>250</v>
      </c>
      <c r="D28" s="35" t="s">
        <v>119</v>
      </c>
      <c r="E28" s="31"/>
      <c r="F28" s="31"/>
      <c r="G28" s="31"/>
      <c r="H28" s="36"/>
      <c r="I28" s="36"/>
      <c r="J28" s="34"/>
      <c r="K28" s="37">
        <v>37</v>
      </c>
      <c r="L28" s="37">
        <v>41</v>
      </c>
      <c r="M28" s="37">
        <v>39</v>
      </c>
      <c r="N28" s="38">
        <f t="shared" si="0"/>
        <v>25.6386</v>
      </c>
      <c r="O28" s="13">
        <f t="shared" si="6"/>
        <v>10.25544</v>
      </c>
      <c r="P28" s="34"/>
    </row>
    <row r="29" spans="1:16" x14ac:dyDescent="0.25">
      <c r="A29" s="31">
        <v>21</v>
      </c>
      <c r="B29" s="33" t="s">
        <v>48</v>
      </c>
      <c r="C29" s="31">
        <v>250</v>
      </c>
      <c r="D29" s="35" t="s">
        <v>56</v>
      </c>
      <c r="E29" s="31">
        <v>38</v>
      </c>
      <c r="F29" s="31">
        <v>42</v>
      </c>
      <c r="G29" s="31">
        <v>72</v>
      </c>
      <c r="H29" s="36">
        <f t="shared" ref="H29:H32" si="7">(E29+F29+G29)/3*0.38*1.73</f>
        <v>33.308266666666668</v>
      </c>
      <c r="I29" s="36">
        <f t="shared" ref="I29:I32" si="8">H29/C29*100</f>
        <v>13.323306666666667</v>
      </c>
      <c r="J29" s="34"/>
      <c r="K29" s="37">
        <v>115</v>
      </c>
      <c r="L29" s="37">
        <v>105</v>
      </c>
      <c r="M29" s="37">
        <v>111</v>
      </c>
      <c r="N29" s="38">
        <f t="shared" ref="N29:N34" si="9">(K29+L29+M29)/3*0.38*1.73</f>
        <v>72.533133333333325</v>
      </c>
      <c r="O29" s="13">
        <f t="shared" ref="O29:O34" si="10">(N29/C29)*100</f>
        <v>29.013253333333328</v>
      </c>
      <c r="P29" s="34"/>
    </row>
    <row r="30" spans="1:16" x14ac:dyDescent="0.25">
      <c r="A30" s="31">
        <v>22</v>
      </c>
      <c r="B30" s="33" t="s">
        <v>49</v>
      </c>
      <c r="C30" s="31">
        <v>400</v>
      </c>
      <c r="D30" s="35" t="s">
        <v>56</v>
      </c>
      <c r="E30" s="31">
        <v>103</v>
      </c>
      <c r="F30" s="31">
        <v>142</v>
      </c>
      <c r="G30" s="31">
        <v>93</v>
      </c>
      <c r="H30" s="36">
        <f t="shared" si="7"/>
        <v>74.067066666666662</v>
      </c>
      <c r="I30" s="36">
        <f t="shared" si="8"/>
        <v>18.516766666666665</v>
      </c>
      <c r="J30" s="34"/>
      <c r="K30" s="37">
        <v>91</v>
      </c>
      <c r="L30" s="37">
        <v>121</v>
      </c>
      <c r="M30" s="37">
        <v>130</v>
      </c>
      <c r="N30" s="38">
        <f t="shared" si="9"/>
        <v>74.943600000000004</v>
      </c>
      <c r="O30" s="13">
        <f t="shared" si="10"/>
        <v>18.735900000000001</v>
      </c>
      <c r="P30" s="34"/>
    </row>
    <row r="31" spans="1:16" x14ac:dyDescent="0.25">
      <c r="A31" s="31">
        <v>23</v>
      </c>
      <c r="B31" s="33" t="s">
        <v>50</v>
      </c>
      <c r="C31" s="31">
        <v>63</v>
      </c>
      <c r="D31" s="35" t="s">
        <v>144</v>
      </c>
      <c r="E31" s="31">
        <v>10</v>
      </c>
      <c r="F31" s="31">
        <v>30</v>
      </c>
      <c r="G31" s="31">
        <v>61</v>
      </c>
      <c r="H31" s="36">
        <f t="shared" si="7"/>
        <v>22.132466666666666</v>
      </c>
      <c r="I31" s="36">
        <f t="shared" si="8"/>
        <v>35.130899470899465</v>
      </c>
      <c r="J31" s="34"/>
      <c r="K31" s="37">
        <v>52</v>
      </c>
      <c r="L31" s="37">
        <v>60</v>
      </c>
      <c r="M31" s="37">
        <v>45</v>
      </c>
      <c r="N31" s="38">
        <f t="shared" si="9"/>
        <v>34.403933333333335</v>
      </c>
      <c r="O31" s="13">
        <f t="shared" si="10"/>
        <v>54.609417989417999</v>
      </c>
      <c r="P31" s="34"/>
    </row>
    <row r="32" spans="1:16" x14ac:dyDescent="0.25">
      <c r="A32" s="31">
        <v>24</v>
      </c>
      <c r="B32" s="33" t="s">
        <v>120</v>
      </c>
      <c r="C32" s="31">
        <v>63</v>
      </c>
      <c r="D32" s="35" t="s">
        <v>56</v>
      </c>
      <c r="E32" s="31">
        <v>10</v>
      </c>
      <c r="F32" s="31">
        <v>30</v>
      </c>
      <c r="G32" s="31">
        <v>61</v>
      </c>
      <c r="H32" s="36">
        <f t="shared" si="7"/>
        <v>22.132466666666666</v>
      </c>
      <c r="I32" s="36">
        <f t="shared" si="8"/>
        <v>35.130899470899465</v>
      </c>
      <c r="J32" s="34"/>
      <c r="K32" s="37">
        <v>20</v>
      </c>
      <c r="L32" s="37">
        <v>20</v>
      </c>
      <c r="M32" s="37">
        <v>25</v>
      </c>
      <c r="N32" s="38">
        <f t="shared" si="9"/>
        <v>14.243666666666668</v>
      </c>
      <c r="O32" s="13">
        <f t="shared" si="10"/>
        <v>22.608994708994711</v>
      </c>
      <c r="P32" s="34"/>
    </row>
    <row r="33" spans="1:16" x14ac:dyDescent="0.25">
      <c r="A33" s="31">
        <v>25</v>
      </c>
      <c r="B33" s="33" t="s">
        <v>115</v>
      </c>
      <c r="C33" s="31">
        <v>250</v>
      </c>
      <c r="D33" s="35" t="s">
        <v>56</v>
      </c>
      <c r="E33" s="31"/>
      <c r="F33" s="31"/>
      <c r="G33" s="31"/>
      <c r="H33" s="36"/>
      <c r="I33" s="36"/>
      <c r="J33" s="34"/>
      <c r="K33" s="37">
        <v>25</v>
      </c>
      <c r="L33" s="37">
        <v>20</v>
      </c>
      <c r="M33" s="37">
        <v>24</v>
      </c>
      <c r="N33" s="38">
        <f t="shared" si="9"/>
        <v>15.120200000000001</v>
      </c>
      <c r="O33" s="13">
        <f t="shared" si="10"/>
        <v>6.0480800000000006</v>
      </c>
      <c r="P33" s="34"/>
    </row>
    <row r="34" spans="1:16" x14ac:dyDescent="0.25">
      <c r="A34" s="31">
        <v>26</v>
      </c>
      <c r="B34" s="33" t="s">
        <v>117</v>
      </c>
      <c r="C34" s="39">
        <v>400</v>
      </c>
      <c r="D34" s="35" t="s">
        <v>56</v>
      </c>
      <c r="E34" s="31"/>
      <c r="F34" s="31"/>
      <c r="G34" s="31"/>
      <c r="H34" s="36"/>
      <c r="I34" s="36"/>
      <c r="J34" s="34"/>
      <c r="K34" s="37">
        <v>7</v>
      </c>
      <c r="L34" s="37">
        <v>5</v>
      </c>
      <c r="M34" s="37">
        <v>0</v>
      </c>
      <c r="N34" s="38">
        <f t="shared" si="9"/>
        <v>2.6295999999999999</v>
      </c>
      <c r="O34" s="13">
        <f t="shared" si="10"/>
        <v>0.65739999999999998</v>
      </c>
      <c r="P34" s="34"/>
    </row>
    <row r="35" spans="1:16" ht="18.75" x14ac:dyDescent="0.25">
      <c r="A35" s="57" t="s">
        <v>140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34"/>
    </row>
    <row r="36" spans="1:16" x14ac:dyDescent="0.25">
      <c r="A36" s="40">
        <v>27</v>
      </c>
      <c r="B36" s="33" t="s">
        <v>141</v>
      </c>
      <c r="C36" s="31">
        <v>400</v>
      </c>
      <c r="D36" s="35" t="s">
        <v>66</v>
      </c>
      <c r="E36" s="31">
        <v>1</v>
      </c>
      <c r="F36" s="31">
        <v>2</v>
      </c>
      <c r="G36" s="31">
        <v>16</v>
      </c>
      <c r="H36" s="36">
        <f t="shared" ref="H36:H38" si="11">(E36+F36+G36)/3*0.38*1.73</f>
        <v>4.1635333333333335</v>
      </c>
      <c r="I36" s="36">
        <f t="shared" ref="I36:I38" si="12">H36/C36*100</f>
        <v>1.0408833333333334</v>
      </c>
      <c r="J36" s="34"/>
      <c r="K36" s="37">
        <v>7</v>
      </c>
      <c r="L36" s="37">
        <v>10</v>
      </c>
      <c r="M36" s="37">
        <v>15</v>
      </c>
      <c r="N36" s="38">
        <f t="shared" ref="N36:N38" si="13">(K36+L36+M36)/3*0.38*1.73</f>
        <v>7.0122666666666653</v>
      </c>
      <c r="O36" s="13">
        <f t="shared" ref="O36:O38" si="14">(N36/C36)*100</f>
        <v>1.7530666666666663</v>
      </c>
      <c r="P36" s="34"/>
    </row>
    <row r="37" spans="1:16" x14ac:dyDescent="0.25">
      <c r="A37" s="40">
        <v>28</v>
      </c>
      <c r="B37" s="33" t="s">
        <v>142</v>
      </c>
      <c r="C37" s="31">
        <v>160</v>
      </c>
      <c r="D37" s="35" t="s">
        <v>145</v>
      </c>
      <c r="E37" s="31">
        <v>76</v>
      </c>
      <c r="F37" s="31">
        <v>87</v>
      </c>
      <c r="G37" s="31">
        <v>74</v>
      </c>
      <c r="H37" s="36">
        <f t="shared" si="11"/>
        <v>51.934599999999996</v>
      </c>
      <c r="I37" s="36">
        <f t="shared" si="12"/>
        <v>32.459125</v>
      </c>
      <c r="J37" s="34"/>
      <c r="K37" s="37">
        <v>50</v>
      </c>
      <c r="L37" s="37">
        <v>48</v>
      </c>
      <c r="M37" s="37">
        <v>55</v>
      </c>
      <c r="N37" s="38">
        <f t="shared" si="13"/>
        <v>33.5274</v>
      </c>
      <c r="O37" s="13">
        <f t="shared" si="14"/>
        <v>20.954625</v>
      </c>
      <c r="P37" s="34"/>
    </row>
    <row r="38" spans="1:16" x14ac:dyDescent="0.25">
      <c r="A38" s="40">
        <v>29</v>
      </c>
      <c r="B38" s="33" t="s">
        <v>143</v>
      </c>
      <c r="C38" s="31">
        <v>100</v>
      </c>
      <c r="D38" s="35" t="s">
        <v>56</v>
      </c>
      <c r="E38" s="31">
        <v>40</v>
      </c>
      <c r="F38" s="31">
        <v>27</v>
      </c>
      <c r="G38" s="31">
        <v>33</v>
      </c>
      <c r="H38" s="36">
        <f t="shared" si="11"/>
        <v>21.913333333333334</v>
      </c>
      <c r="I38" s="36">
        <f t="shared" si="12"/>
        <v>21.913333333333334</v>
      </c>
      <c r="J38" s="34"/>
      <c r="K38" s="37">
        <v>44</v>
      </c>
      <c r="L38" s="37">
        <v>57</v>
      </c>
      <c r="M38" s="37">
        <v>35</v>
      </c>
      <c r="N38" s="38">
        <f t="shared" si="13"/>
        <v>29.802133333333334</v>
      </c>
      <c r="O38" s="13">
        <f t="shared" si="14"/>
        <v>29.802133333333337</v>
      </c>
      <c r="P38" s="34"/>
    </row>
    <row r="39" spans="1:16" ht="18.75" x14ac:dyDescent="0.25">
      <c r="A39" s="57" t="s">
        <v>124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34"/>
    </row>
    <row r="40" spans="1:16" x14ac:dyDescent="0.25">
      <c r="A40" s="5">
        <v>30</v>
      </c>
      <c r="B40" s="6" t="s">
        <v>121</v>
      </c>
      <c r="C40" s="5">
        <v>400</v>
      </c>
      <c r="D40" s="7" t="s">
        <v>56</v>
      </c>
      <c r="E40" s="5">
        <v>98</v>
      </c>
      <c r="F40" s="5">
        <v>75</v>
      </c>
      <c r="G40" s="5">
        <v>68</v>
      </c>
      <c r="H40" s="8">
        <f t="shared" si="1"/>
        <v>52.811133333333331</v>
      </c>
      <c r="I40" s="8">
        <f t="shared" si="2"/>
        <v>13.202783333333331</v>
      </c>
      <c r="K40" s="11">
        <v>85</v>
      </c>
      <c r="L40" s="11">
        <v>75</v>
      </c>
      <c r="M40" s="11">
        <v>105</v>
      </c>
      <c r="N40" s="12">
        <f t="shared" si="0"/>
        <v>58.070333333333323</v>
      </c>
      <c r="O40" s="13">
        <f t="shared" si="3"/>
        <v>14.517583333333331</v>
      </c>
      <c r="P40" s="34"/>
    </row>
    <row r="41" spans="1:16" x14ac:dyDescent="0.25">
      <c r="A41" s="5">
        <v>31</v>
      </c>
      <c r="B41" s="6" t="s">
        <v>28</v>
      </c>
      <c r="C41" s="5">
        <v>400</v>
      </c>
      <c r="D41" s="7" t="s">
        <v>69</v>
      </c>
      <c r="E41" s="5">
        <v>250</v>
      </c>
      <c r="F41" s="5">
        <v>278</v>
      </c>
      <c r="G41" s="5">
        <v>260</v>
      </c>
      <c r="H41" s="8">
        <f t="shared" si="1"/>
        <v>172.67706666666669</v>
      </c>
      <c r="I41" s="8">
        <f t="shared" si="2"/>
        <v>43.169266666666672</v>
      </c>
      <c r="K41" s="11">
        <v>190</v>
      </c>
      <c r="L41" s="11">
        <v>170</v>
      </c>
      <c r="M41" s="11">
        <v>161</v>
      </c>
      <c r="N41" s="12">
        <f t="shared" si="0"/>
        <v>114.16846666666665</v>
      </c>
      <c r="O41" s="13">
        <f t="shared" si="3"/>
        <v>28.542116666666661</v>
      </c>
      <c r="P41" s="34"/>
    </row>
    <row r="42" spans="1:16" x14ac:dyDescent="0.25">
      <c r="A42" s="5">
        <v>32</v>
      </c>
      <c r="B42" s="6" t="s">
        <v>29</v>
      </c>
      <c r="C42" s="5">
        <v>160</v>
      </c>
      <c r="D42" s="7" t="s">
        <v>70</v>
      </c>
      <c r="E42" s="5">
        <v>89</v>
      </c>
      <c r="F42" s="5">
        <v>100</v>
      </c>
      <c r="G42" s="5">
        <v>92</v>
      </c>
      <c r="H42" s="8">
        <f t="shared" si="1"/>
        <v>61.576466666666668</v>
      </c>
      <c r="I42" s="8">
        <f t="shared" si="2"/>
        <v>38.485291666666669</v>
      </c>
      <c r="K42" s="11">
        <v>100</v>
      </c>
      <c r="L42" s="11">
        <v>90</v>
      </c>
      <c r="M42" s="11">
        <v>119</v>
      </c>
      <c r="N42" s="12">
        <f t="shared" si="0"/>
        <v>67.712199999999996</v>
      </c>
      <c r="O42" s="13">
        <f t="shared" si="3"/>
        <v>42.320124999999997</v>
      </c>
      <c r="P42" s="34"/>
    </row>
    <row r="43" spans="1:16" x14ac:dyDescent="0.25">
      <c r="A43" s="5">
        <v>33</v>
      </c>
      <c r="B43" s="6" t="s">
        <v>30</v>
      </c>
      <c r="C43" s="5">
        <v>250</v>
      </c>
      <c r="D43" s="7" t="s">
        <v>56</v>
      </c>
      <c r="E43" s="5">
        <v>86</v>
      </c>
      <c r="F43" s="5">
        <v>98</v>
      </c>
      <c r="G43" s="5">
        <v>61</v>
      </c>
      <c r="H43" s="8">
        <f t="shared" si="1"/>
        <v>53.687666666666672</v>
      </c>
      <c r="I43" s="8">
        <f t="shared" si="2"/>
        <v>21.47506666666667</v>
      </c>
      <c r="K43" s="11">
        <v>111</v>
      </c>
      <c r="L43" s="11">
        <v>85</v>
      </c>
      <c r="M43" s="11">
        <v>87</v>
      </c>
      <c r="N43" s="12">
        <f t="shared" si="0"/>
        <v>62.014733333333325</v>
      </c>
      <c r="O43" s="13">
        <f t="shared" si="3"/>
        <v>24.80589333333333</v>
      </c>
      <c r="P43" s="34"/>
    </row>
    <row r="44" spans="1:16" x14ac:dyDescent="0.25">
      <c r="A44" s="5">
        <v>34</v>
      </c>
      <c r="B44" s="6" t="s">
        <v>31</v>
      </c>
      <c r="C44" s="5">
        <v>400</v>
      </c>
      <c r="D44" s="7" t="s">
        <v>56</v>
      </c>
      <c r="E44" s="5">
        <v>116</v>
      </c>
      <c r="F44" s="5">
        <v>158</v>
      </c>
      <c r="G44" s="5">
        <v>106</v>
      </c>
      <c r="H44" s="8">
        <f t="shared" si="1"/>
        <v>83.270666666666671</v>
      </c>
      <c r="I44" s="8">
        <f t="shared" si="2"/>
        <v>20.817666666666668</v>
      </c>
      <c r="K44" s="11">
        <v>163</v>
      </c>
      <c r="L44" s="11">
        <v>140</v>
      </c>
      <c r="M44" s="11">
        <v>151</v>
      </c>
      <c r="N44" s="12">
        <f t="shared" si="0"/>
        <v>99.486533333333341</v>
      </c>
      <c r="O44" s="13">
        <f t="shared" si="3"/>
        <v>24.871633333333335</v>
      </c>
      <c r="P44" s="34"/>
    </row>
    <row r="45" spans="1:16" x14ac:dyDescent="0.25">
      <c r="A45" s="5">
        <v>35</v>
      </c>
      <c r="B45" s="6" t="s">
        <v>32</v>
      </c>
      <c r="C45" s="5">
        <v>250</v>
      </c>
      <c r="D45" s="7" t="s">
        <v>71</v>
      </c>
      <c r="E45" s="5">
        <v>170</v>
      </c>
      <c r="F45" s="5">
        <v>202</v>
      </c>
      <c r="G45" s="5">
        <v>172</v>
      </c>
      <c r="H45" s="8">
        <f t="shared" si="1"/>
        <v>119.20853333333334</v>
      </c>
      <c r="I45" s="8">
        <f t="shared" si="2"/>
        <v>47.683413333333334</v>
      </c>
      <c r="K45" s="11">
        <v>120</v>
      </c>
      <c r="L45" s="11">
        <v>115</v>
      </c>
      <c r="M45" s="11">
        <v>113</v>
      </c>
      <c r="N45" s="12">
        <f t="shared" si="0"/>
        <v>76.258399999999995</v>
      </c>
      <c r="O45" s="13">
        <f t="shared" si="3"/>
        <v>30.503359999999997</v>
      </c>
      <c r="P45" s="34"/>
    </row>
    <row r="46" spans="1:16" x14ac:dyDescent="0.25">
      <c r="A46" s="5">
        <v>36</v>
      </c>
      <c r="B46" s="6" t="s">
        <v>33</v>
      </c>
      <c r="C46" s="5">
        <v>250</v>
      </c>
      <c r="D46" s="7" t="s">
        <v>56</v>
      </c>
      <c r="E46" s="5">
        <v>40</v>
      </c>
      <c r="F46" s="5">
        <v>36</v>
      </c>
      <c r="G46" s="5">
        <v>19</v>
      </c>
      <c r="H46" s="8">
        <f t="shared" si="1"/>
        <v>20.817666666666668</v>
      </c>
      <c r="I46" s="8">
        <f t="shared" si="2"/>
        <v>8.3270666666666671</v>
      </c>
      <c r="K46" s="11">
        <v>40</v>
      </c>
      <c r="L46" s="11">
        <v>32</v>
      </c>
      <c r="M46" s="11">
        <v>45</v>
      </c>
      <c r="N46" s="12">
        <f t="shared" si="0"/>
        <v>25.6386</v>
      </c>
      <c r="O46" s="13">
        <f t="shared" si="3"/>
        <v>10.25544</v>
      </c>
      <c r="P46" s="34"/>
    </row>
    <row r="47" spans="1:16" x14ac:dyDescent="0.25">
      <c r="A47" s="5">
        <v>37</v>
      </c>
      <c r="B47" s="33" t="s">
        <v>83</v>
      </c>
      <c r="C47" s="5">
        <v>400</v>
      </c>
      <c r="D47" s="7" t="s">
        <v>72</v>
      </c>
      <c r="E47" s="5">
        <v>85</v>
      </c>
      <c r="F47" s="5">
        <v>64</v>
      </c>
      <c r="G47" s="5">
        <v>22</v>
      </c>
      <c r="H47" s="8">
        <f t="shared" si="1"/>
        <v>37.471800000000002</v>
      </c>
      <c r="I47" s="8">
        <f t="shared" si="2"/>
        <v>9.3679500000000004</v>
      </c>
      <c r="K47" s="11">
        <v>113</v>
      </c>
      <c r="L47" s="11">
        <v>128</v>
      </c>
      <c r="M47" s="11">
        <v>120</v>
      </c>
      <c r="N47" s="12">
        <f t="shared" si="0"/>
        <v>79.107133333333337</v>
      </c>
      <c r="O47" s="13">
        <f t="shared" si="3"/>
        <v>19.776783333333334</v>
      </c>
      <c r="P47" s="34"/>
    </row>
    <row r="48" spans="1:16" x14ac:dyDescent="0.25">
      <c r="A48" s="5">
        <v>38</v>
      </c>
      <c r="B48" s="6" t="s">
        <v>34</v>
      </c>
      <c r="C48" s="5">
        <v>160</v>
      </c>
      <c r="D48" s="7" t="s">
        <v>73</v>
      </c>
      <c r="E48" s="5">
        <v>77</v>
      </c>
      <c r="F48" s="5">
        <v>109</v>
      </c>
      <c r="G48" s="5">
        <v>118</v>
      </c>
      <c r="H48" s="8">
        <f t="shared" si="1"/>
        <v>66.616533333333336</v>
      </c>
      <c r="I48" s="8">
        <f t="shared" si="2"/>
        <v>41.635333333333335</v>
      </c>
      <c r="K48" s="11">
        <v>40</v>
      </c>
      <c r="L48" s="11">
        <v>65</v>
      </c>
      <c r="M48" s="11">
        <v>51</v>
      </c>
      <c r="N48" s="12">
        <f t="shared" si="0"/>
        <v>34.184800000000003</v>
      </c>
      <c r="O48" s="13">
        <f t="shared" si="3"/>
        <v>21.365500000000001</v>
      </c>
      <c r="P48" s="34"/>
    </row>
    <row r="49" spans="1:16" x14ac:dyDescent="0.25">
      <c r="A49" s="5">
        <v>39</v>
      </c>
      <c r="B49" s="6" t="s">
        <v>35</v>
      </c>
      <c r="C49" s="5">
        <v>250</v>
      </c>
      <c r="D49" s="7" t="s">
        <v>71</v>
      </c>
      <c r="E49" s="5">
        <v>148</v>
      </c>
      <c r="F49" s="5">
        <v>116</v>
      </c>
      <c r="G49" s="5">
        <v>75</v>
      </c>
      <c r="H49" s="8">
        <f t="shared" si="1"/>
        <v>74.286199999999994</v>
      </c>
      <c r="I49" s="8">
        <f t="shared" si="2"/>
        <v>29.714479999999998</v>
      </c>
      <c r="K49" s="11">
        <v>55</v>
      </c>
      <c r="L49" s="11">
        <v>40</v>
      </c>
      <c r="M49" s="11">
        <v>57</v>
      </c>
      <c r="N49" s="12">
        <f t="shared" si="0"/>
        <v>33.308266666666668</v>
      </c>
      <c r="O49" s="13">
        <f t="shared" si="3"/>
        <v>13.323306666666667</v>
      </c>
      <c r="P49" s="34"/>
    </row>
    <row r="50" spans="1:16" x14ac:dyDescent="0.25">
      <c r="A50" s="5">
        <v>40</v>
      </c>
      <c r="B50" s="6" t="s">
        <v>36</v>
      </c>
      <c r="C50" s="5">
        <v>100</v>
      </c>
      <c r="D50" s="7" t="s">
        <v>72</v>
      </c>
      <c r="E50" s="5">
        <v>44</v>
      </c>
      <c r="F50" s="5">
        <v>60</v>
      </c>
      <c r="G50" s="5">
        <v>52</v>
      </c>
      <c r="H50" s="8">
        <f t="shared" si="1"/>
        <v>34.184800000000003</v>
      </c>
      <c r="I50" s="8">
        <f t="shared" si="2"/>
        <v>34.184800000000003</v>
      </c>
      <c r="K50" s="11">
        <v>120</v>
      </c>
      <c r="L50" s="11">
        <v>111</v>
      </c>
      <c r="M50" s="11">
        <v>65</v>
      </c>
      <c r="N50" s="12">
        <f t="shared" si="0"/>
        <v>64.863466666666667</v>
      </c>
      <c r="O50" s="13">
        <f t="shared" si="3"/>
        <v>64.863466666666667</v>
      </c>
      <c r="P50" s="34"/>
    </row>
    <row r="51" spans="1:16" ht="30" x14ac:dyDescent="0.25">
      <c r="A51" s="5">
        <v>41</v>
      </c>
      <c r="B51" s="6" t="s">
        <v>37</v>
      </c>
      <c r="C51" s="5">
        <v>400</v>
      </c>
      <c r="D51" s="7" t="s">
        <v>146</v>
      </c>
      <c r="E51" s="5">
        <v>146</v>
      </c>
      <c r="F51" s="5">
        <v>157</v>
      </c>
      <c r="G51" s="5">
        <v>251</v>
      </c>
      <c r="H51" s="8">
        <f t="shared" ref="H51:H53" si="15">(E51+F51+G51)/3*0.38*1.73</f>
        <v>121.39986666666667</v>
      </c>
      <c r="I51" s="8">
        <f t="shared" ref="I51:I53" si="16">H51/C51*100</f>
        <v>30.349966666666667</v>
      </c>
      <c r="K51" s="32">
        <v>215</v>
      </c>
      <c r="L51" s="32">
        <v>198</v>
      </c>
      <c r="M51" s="32">
        <v>225</v>
      </c>
      <c r="N51" s="12">
        <f t="shared" ref="N51:N53" si="17">(K51+L51+M51)/3*0.38*1.73</f>
        <v>139.80706666666666</v>
      </c>
      <c r="O51" s="13">
        <f t="shared" ref="O51:O53" si="18">(N51/C51)*100</f>
        <v>34.951766666666664</v>
      </c>
      <c r="P51" s="34"/>
    </row>
    <row r="52" spans="1:16" x14ac:dyDescent="0.25">
      <c r="A52" s="5">
        <v>42</v>
      </c>
      <c r="B52" s="6" t="s">
        <v>81</v>
      </c>
      <c r="C52" s="5">
        <v>250</v>
      </c>
      <c r="D52" s="7" t="s">
        <v>82</v>
      </c>
      <c r="E52" s="5">
        <v>41</v>
      </c>
      <c r="F52" s="5">
        <v>72</v>
      </c>
      <c r="G52" s="5">
        <v>50</v>
      </c>
      <c r="H52" s="8">
        <f t="shared" si="15"/>
        <v>35.718733333333333</v>
      </c>
      <c r="I52" s="8">
        <f t="shared" si="16"/>
        <v>14.287493333333334</v>
      </c>
      <c r="K52" s="11">
        <v>25</v>
      </c>
      <c r="L52" s="11">
        <v>35</v>
      </c>
      <c r="M52" s="11">
        <v>40</v>
      </c>
      <c r="N52" s="12">
        <f t="shared" si="17"/>
        <v>21.913333333333334</v>
      </c>
      <c r="O52" s="13">
        <f t="shared" si="18"/>
        <v>8.7653333333333325</v>
      </c>
      <c r="P52" s="34"/>
    </row>
    <row r="53" spans="1:16" x14ac:dyDescent="0.25">
      <c r="A53" s="5">
        <v>44</v>
      </c>
      <c r="B53" s="6" t="s">
        <v>109</v>
      </c>
      <c r="C53" s="5">
        <v>100</v>
      </c>
      <c r="D53" s="7"/>
      <c r="E53" s="5">
        <v>90</v>
      </c>
      <c r="F53" s="5">
        <v>20</v>
      </c>
      <c r="G53" s="5">
        <v>30</v>
      </c>
      <c r="H53" s="8">
        <f t="shared" si="15"/>
        <v>30.678666666666668</v>
      </c>
      <c r="I53" s="8">
        <f t="shared" si="16"/>
        <v>30.678666666666672</v>
      </c>
      <c r="K53" s="11">
        <v>135</v>
      </c>
      <c r="L53" s="11">
        <v>125</v>
      </c>
      <c r="M53" s="11">
        <v>111</v>
      </c>
      <c r="N53" s="12">
        <f t="shared" si="17"/>
        <v>81.29846666666667</v>
      </c>
      <c r="O53" s="13">
        <f t="shared" si="18"/>
        <v>81.29846666666667</v>
      </c>
      <c r="P53" s="34"/>
    </row>
    <row r="54" spans="1:16" x14ac:dyDescent="0.25">
      <c r="A54" s="5">
        <v>45</v>
      </c>
      <c r="B54" s="6" t="s">
        <v>110</v>
      </c>
      <c r="C54" s="5">
        <v>100</v>
      </c>
      <c r="D54" s="7"/>
      <c r="E54" s="5">
        <v>90</v>
      </c>
      <c r="F54" s="5">
        <v>20</v>
      </c>
      <c r="G54" s="5">
        <v>30</v>
      </c>
      <c r="H54" s="8">
        <f t="shared" si="1"/>
        <v>30.678666666666668</v>
      </c>
      <c r="I54" s="8">
        <f t="shared" si="2"/>
        <v>30.678666666666672</v>
      </c>
      <c r="K54" s="11">
        <v>45</v>
      </c>
      <c r="L54" s="11">
        <v>46</v>
      </c>
      <c r="M54" s="11">
        <v>32</v>
      </c>
      <c r="N54" s="12">
        <v>13</v>
      </c>
      <c r="O54" s="13">
        <v>10</v>
      </c>
      <c r="P54" s="34"/>
    </row>
    <row r="55" spans="1:16" x14ac:dyDescent="0.25">
      <c r="A55" s="5">
        <v>46</v>
      </c>
      <c r="B55" s="33" t="s">
        <v>111</v>
      </c>
      <c r="C55" s="5">
        <v>100</v>
      </c>
      <c r="D55" s="7"/>
      <c r="E55" s="5"/>
      <c r="F55" s="5"/>
      <c r="G55" s="5"/>
      <c r="H55" s="8"/>
      <c r="I55" s="8"/>
      <c r="K55" s="11">
        <v>23</v>
      </c>
      <c r="L55" s="11">
        <v>30</v>
      </c>
      <c r="M55" s="11">
        <v>24</v>
      </c>
      <c r="N55" s="12">
        <f t="shared" si="0"/>
        <v>16.873266666666666</v>
      </c>
      <c r="O55" s="13">
        <f t="shared" si="3"/>
        <v>16.873266666666666</v>
      </c>
      <c r="P55" s="34"/>
    </row>
    <row r="56" spans="1:16" x14ac:dyDescent="0.25">
      <c r="A56" s="5">
        <v>47</v>
      </c>
      <c r="B56" s="6" t="s">
        <v>112</v>
      </c>
      <c r="C56" s="14">
        <v>160</v>
      </c>
      <c r="D56" s="15" t="s">
        <v>56</v>
      </c>
      <c r="E56" s="14">
        <v>55</v>
      </c>
      <c r="F56" s="14">
        <v>56</v>
      </c>
      <c r="G56" s="14">
        <v>50</v>
      </c>
      <c r="H56" s="16">
        <f t="shared" ref="H56:H63" si="19">(E56+F56+G56)/3*0.38*1.73</f>
        <v>35.280466666666669</v>
      </c>
      <c r="I56" s="16">
        <f t="shared" ref="I56:I63" si="20">H56/C56*100</f>
        <v>22.05029166666667</v>
      </c>
      <c r="K56" s="17">
        <v>50</v>
      </c>
      <c r="L56" s="17">
        <v>59</v>
      </c>
      <c r="M56" s="17">
        <v>49</v>
      </c>
      <c r="N56" s="18">
        <f t="shared" ref="N56:N57" si="21">(K56+L56+M56)/3*0.38*1.73</f>
        <v>34.623066666666666</v>
      </c>
      <c r="O56" s="19">
        <f t="shared" ref="O56:O57" si="22">(N56/C56)*100</f>
        <v>21.639416666666666</v>
      </c>
      <c r="P56" s="34"/>
    </row>
    <row r="57" spans="1:16" x14ac:dyDescent="0.25">
      <c r="A57" s="5">
        <v>48</v>
      </c>
      <c r="B57" s="6" t="s">
        <v>112</v>
      </c>
      <c r="C57" s="5">
        <v>160</v>
      </c>
      <c r="D57" s="7" t="s">
        <v>56</v>
      </c>
      <c r="E57" s="20">
        <v>0</v>
      </c>
      <c r="F57" s="20">
        <v>0</v>
      </c>
      <c r="G57" s="20">
        <v>0</v>
      </c>
      <c r="H57" s="8">
        <f t="shared" si="19"/>
        <v>0</v>
      </c>
      <c r="I57" s="8">
        <f t="shared" si="20"/>
        <v>0</v>
      </c>
      <c r="J57" s="21"/>
      <c r="K57" s="21">
        <v>0</v>
      </c>
      <c r="L57" s="21">
        <v>0</v>
      </c>
      <c r="M57" s="21">
        <v>0</v>
      </c>
      <c r="N57" s="12">
        <f t="shared" si="21"/>
        <v>0</v>
      </c>
      <c r="O57" s="13">
        <f t="shared" si="22"/>
        <v>0</v>
      </c>
      <c r="P57" s="34"/>
    </row>
    <row r="58" spans="1:16" ht="18.75" x14ac:dyDescent="0.25">
      <c r="A58" s="57" t="s">
        <v>125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34"/>
    </row>
    <row r="59" spans="1:16" x14ac:dyDescent="0.25">
      <c r="A59" s="5">
        <v>49</v>
      </c>
      <c r="B59" s="33" t="s">
        <v>106</v>
      </c>
      <c r="C59" s="5">
        <v>100</v>
      </c>
      <c r="D59" s="7" t="s">
        <v>56</v>
      </c>
      <c r="E59" s="5">
        <v>16</v>
      </c>
      <c r="F59" s="5">
        <v>32</v>
      </c>
      <c r="G59" s="5">
        <v>15</v>
      </c>
      <c r="H59" s="8">
        <f t="shared" si="19"/>
        <v>13.805400000000001</v>
      </c>
      <c r="I59" s="8">
        <f t="shared" si="20"/>
        <v>13.805400000000001</v>
      </c>
      <c r="K59" s="37">
        <v>55</v>
      </c>
      <c r="L59" s="37">
        <v>44</v>
      </c>
      <c r="M59" s="37">
        <v>36</v>
      </c>
      <c r="N59" s="38">
        <f>M57</f>
        <v>0</v>
      </c>
      <c r="O59" s="13">
        <f t="shared" ref="O59" si="23">(N59/C59)*100</f>
        <v>0</v>
      </c>
      <c r="P59" s="41"/>
    </row>
    <row r="60" spans="1:16" ht="18.75" x14ac:dyDescent="0.25">
      <c r="A60" s="57" t="s">
        <v>126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41"/>
    </row>
    <row r="61" spans="1:16" x14ac:dyDescent="0.25">
      <c r="A61" s="5">
        <v>52</v>
      </c>
      <c r="B61" s="6" t="s">
        <v>80</v>
      </c>
      <c r="C61" s="5">
        <v>160</v>
      </c>
      <c r="D61" s="7"/>
      <c r="E61" s="5">
        <v>62</v>
      </c>
      <c r="F61" s="5">
        <v>43</v>
      </c>
      <c r="G61" s="5">
        <v>26</v>
      </c>
      <c r="H61" s="8">
        <f t="shared" si="19"/>
        <v>28.706466666666667</v>
      </c>
      <c r="I61" s="8">
        <f t="shared" si="20"/>
        <v>17.941541666666666</v>
      </c>
      <c r="K61" s="37">
        <v>65</v>
      </c>
      <c r="L61" s="37">
        <v>57</v>
      </c>
      <c r="M61" s="37">
        <v>50</v>
      </c>
      <c r="N61" s="38">
        <f t="shared" ref="N61" si="24">(K61+L61+M61)/3*0.38*1.73</f>
        <v>37.690933333333334</v>
      </c>
      <c r="O61" s="13">
        <f t="shared" ref="O61" si="25">(N61/C61)*100</f>
        <v>23.556833333333334</v>
      </c>
      <c r="P61" s="41"/>
    </row>
    <row r="62" spans="1:16" ht="18.75" x14ac:dyDescent="0.25">
      <c r="A62" s="54" t="s">
        <v>127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6"/>
      <c r="P62" s="34"/>
    </row>
    <row r="63" spans="1:16" x14ac:dyDescent="0.25">
      <c r="A63" s="5">
        <v>51</v>
      </c>
      <c r="B63" s="6" t="s">
        <v>53</v>
      </c>
      <c r="C63" s="5">
        <v>250</v>
      </c>
      <c r="D63" s="7"/>
      <c r="E63" s="5">
        <v>22</v>
      </c>
      <c r="F63" s="5">
        <v>16</v>
      </c>
      <c r="G63" s="5">
        <v>22</v>
      </c>
      <c r="H63" s="8">
        <f t="shared" si="19"/>
        <v>13.148</v>
      </c>
      <c r="I63" s="8">
        <f t="shared" si="20"/>
        <v>5.2591999999999999</v>
      </c>
      <c r="K63" s="11">
        <v>44</v>
      </c>
      <c r="L63" s="11">
        <v>40</v>
      </c>
      <c r="M63" s="11">
        <v>29</v>
      </c>
      <c r="N63" s="12">
        <f t="shared" ref="N63:N64" si="26">(K63+L63+M63)/3*0.38*1.73</f>
        <v>24.762066666666666</v>
      </c>
      <c r="O63" s="13">
        <f t="shared" ref="O63:O64" si="27">(N63/C63)*100</f>
        <v>9.9048266666666667</v>
      </c>
      <c r="P63" s="34"/>
    </row>
    <row r="64" spans="1:16" x14ac:dyDescent="0.25">
      <c r="A64" s="5">
        <v>52</v>
      </c>
      <c r="B64" s="6" t="s">
        <v>84</v>
      </c>
      <c r="C64" s="5">
        <v>250</v>
      </c>
      <c r="D64" s="7"/>
      <c r="E64" s="5">
        <v>49</v>
      </c>
      <c r="F64" s="5">
        <v>78</v>
      </c>
      <c r="G64" s="5">
        <v>53</v>
      </c>
      <c r="H64" s="8">
        <f t="shared" si="1"/>
        <v>39.444000000000003</v>
      </c>
      <c r="I64" s="8">
        <f t="shared" si="2"/>
        <v>15.7776</v>
      </c>
      <c r="K64" s="11">
        <v>47</v>
      </c>
      <c r="L64" s="11">
        <v>44</v>
      </c>
      <c r="M64" s="11">
        <v>35</v>
      </c>
      <c r="N64" s="12">
        <f t="shared" si="26"/>
        <v>27.610800000000001</v>
      </c>
      <c r="O64" s="13">
        <f t="shared" si="27"/>
        <v>11.044320000000001</v>
      </c>
      <c r="P64" s="34"/>
    </row>
    <row r="65" spans="1:37" ht="18.75" x14ac:dyDescent="0.25">
      <c r="A65" s="54" t="s">
        <v>128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6"/>
      <c r="P65" s="34"/>
    </row>
    <row r="66" spans="1:37" x14ac:dyDescent="0.25">
      <c r="A66" s="5">
        <v>53</v>
      </c>
      <c r="B66" s="6" t="s">
        <v>39</v>
      </c>
      <c r="C66" s="5">
        <v>160</v>
      </c>
      <c r="D66" s="7"/>
      <c r="E66" s="5">
        <v>24</v>
      </c>
      <c r="F66" s="5">
        <v>17</v>
      </c>
      <c r="G66" s="5">
        <v>23</v>
      </c>
      <c r="H66" s="8">
        <f t="shared" si="1"/>
        <v>14.024533333333331</v>
      </c>
      <c r="I66" s="8">
        <f t="shared" si="2"/>
        <v>8.7653333333333325</v>
      </c>
      <c r="K66" s="11">
        <v>55</v>
      </c>
      <c r="L66" s="11">
        <v>27</v>
      </c>
      <c r="M66" s="11">
        <v>44</v>
      </c>
      <c r="N66" s="12">
        <f t="shared" ref="N66:N70" si="28">(K66+L66+M66)/3*0.38*1.73</f>
        <v>27.610800000000001</v>
      </c>
      <c r="O66" s="13">
        <f t="shared" ref="O66:O70" si="29">(N66/C66)*100</f>
        <v>17.25675</v>
      </c>
      <c r="P66" s="34"/>
    </row>
    <row r="67" spans="1:37" x14ac:dyDescent="0.25">
      <c r="A67" s="5">
        <v>54</v>
      </c>
      <c r="B67" s="6" t="s">
        <v>38</v>
      </c>
      <c r="C67" s="5">
        <v>400</v>
      </c>
      <c r="D67" s="7" t="s">
        <v>71</v>
      </c>
      <c r="E67" s="5">
        <v>39</v>
      </c>
      <c r="F67" s="5">
        <v>53</v>
      </c>
      <c r="G67" s="5">
        <v>47</v>
      </c>
      <c r="H67" s="8">
        <f t="shared" si="1"/>
        <v>30.459533333333336</v>
      </c>
      <c r="I67" s="8">
        <f t="shared" si="2"/>
        <v>7.614883333333335</v>
      </c>
      <c r="K67" s="11">
        <v>46</v>
      </c>
      <c r="L67" s="11">
        <v>39</v>
      </c>
      <c r="M67" s="11">
        <v>29</v>
      </c>
      <c r="N67" s="12">
        <f t="shared" si="28"/>
        <v>24.981199999999998</v>
      </c>
      <c r="O67" s="13">
        <f t="shared" si="29"/>
        <v>6.2452999999999994</v>
      </c>
      <c r="P67" s="34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</row>
    <row r="68" spans="1:37" x14ac:dyDescent="0.25">
      <c r="A68" s="5">
        <v>55</v>
      </c>
      <c r="B68" s="6" t="s">
        <v>40</v>
      </c>
      <c r="C68" s="5">
        <v>250</v>
      </c>
      <c r="D68" s="7" t="s">
        <v>64</v>
      </c>
      <c r="E68" s="5">
        <v>72</v>
      </c>
      <c r="F68" s="5">
        <v>63</v>
      </c>
      <c r="G68" s="5">
        <v>36</v>
      </c>
      <c r="H68" s="8">
        <f t="shared" si="1"/>
        <v>37.471800000000002</v>
      </c>
      <c r="I68" s="8">
        <f t="shared" si="2"/>
        <v>14.988720000000001</v>
      </c>
      <c r="K68" s="11">
        <v>19</v>
      </c>
      <c r="L68" s="11">
        <v>31</v>
      </c>
      <c r="M68" s="11">
        <v>18</v>
      </c>
      <c r="N68" s="12">
        <f t="shared" si="28"/>
        <v>14.901066666666667</v>
      </c>
      <c r="O68" s="13">
        <f t="shared" si="29"/>
        <v>5.9604266666666668</v>
      </c>
      <c r="P68" s="34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</row>
    <row r="69" spans="1:37" x14ac:dyDescent="0.25">
      <c r="A69" s="5">
        <v>56</v>
      </c>
      <c r="B69" s="6" t="s">
        <v>85</v>
      </c>
      <c r="C69" s="5">
        <v>250</v>
      </c>
      <c r="D69" s="7" t="s">
        <v>56</v>
      </c>
      <c r="E69" s="5">
        <v>15</v>
      </c>
      <c r="F69" s="5">
        <v>10</v>
      </c>
      <c r="G69" s="5">
        <v>17</v>
      </c>
      <c r="H69" s="8">
        <f t="shared" si="1"/>
        <v>9.2035999999999998</v>
      </c>
      <c r="I69" s="8">
        <f t="shared" si="2"/>
        <v>3.6814399999999998</v>
      </c>
      <c r="K69" s="11">
        <v>64</v>
      </c>
      <c r="L69" s="11">
        <v>61</v>
      </c>
      <c r="M69" s="11">
        <v>55</v>
      </c>
      <c r="N69" s="12">
        <f t="shared" si="28"/>
        <v>39.444000000000003</v>
      </c>
      <c r="O69" s="13">
        <f t="shared" si="29"/>
        <v>15.7776</v>
      </c>
      <c r="P69" s="34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</row>
    <row r="70" spans="1:37" x14ac:dyDescent="0.25">
      <c r="A70" s="5">
        <v>57</v>
      </c>
      <c r="B70" s="6" t="s">
        <v>41</v>
      </c>
      <c r="C70" s="5">
        <v>630</v>
      </c>
      <c r="D70" s="7" t="s">
        <v>71</v>
      </c>
      <c r="E70" s="5">
        <v>64</v>
      </c>
      <c r="F70" s="5">
        <v>49</v>
      </c>
      <c r="G70" s="5">
        <v>52</v>
      </c>
      <c r="H70" s="8">
        <f t="shared" si="1"/>
        <v>36.156999999999996</v>
      </c>
      <c r="I70" s="8">
        <f t="shared" si="2"/>
        <v>5.7392063492063485</v>
      </c>
      <c r="K70" s="11">
        <v>18</v>
      </c>
      <c r="L70" s="11">
        <v>30</v>
      </c>
      <c r="M70" s="11">
        <v>35</v>
      </c>
      <c r="N70" s="12">
        <f t="shared" si="28"/>
        <v>18.188066666666668</v>
      </c>
      <c r="O70" s="13">
        <f t="shared" si="29"/>
        <v>2.8869947089947092</v>
      </c>
      <c r="P70" s="34"/>
      <c r="V70" s="22"/>
      <c r="W70" s="24"/>
      <c r="X70" s="23"/>
      <c r="Y70" s="25"/>
      <c r="Z70" s="23"/>
      <c r="AA70" s="23"/>
      <c r="AB70" s="23"/>
      <c r="AC70" s="26"/>
      <c r="AD70" s="26"/>
      <c r="AE70" s="22"/>
      <c r="AF70" s="27"/>
      <c r="AG70" s="27"/>
      <c r="AH70" s="27"/>
      <c r="AI70" s="28"/>
      <c r="AJ70" s="29"/>
      <c r="AK70" s="22"/>
    </row>
    <row r="71" spans="1:37" ht="18.75" x14ac:dyDescent="0.25">
      <c r="A71" s="54" t="s">
        <v>129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6"/>
      <c r="P71" s="34"/>
      <c r="V71" s="22"/>
      <c r="W71" s="24"/>
      <c r="X71" s="23"/>
      <c r="Y71" s="25"/>
      <c r="Z71" s="23"/>
      <c r="AA71" s="23"/>
      <c r="AB71" s="23"/>
      <c r="AC71" s="26"/>
      <c r="AD71" s="26"/>
      <c r="AE71" s="22"/>
      <c r="AF71" s="27"/>
      <c r="AG71" s="27"/>
      <c r="AH71" s="27"/>
      <c r="AI71" s="28"/>
      <c r="AJ71" s="29"/>
      <c r="AK71" s="22"/>
    </row>
    <row r="72" spans="1:37" x14ac:dyDescent="0.25">
      <c r="A72" s="5">
        <v>58</v>
      </c>
      <c r="B72" s="6" t="s">
        <v>55</v>
      </c>
      <c r="C72" s="5">
        <v>250</v>
      </c>
      <c r="D72" s="7" t="s">
        <v>56</v>
      </c>
      <c r="E72" s="5">
        <v>14</v>
      </c>
      <c r="F72" s="5">
        <v>18</v>
      </c>
      <c r="G72" s="5">
        <v>33</v>
      </c>
      <c r="H72" s="8">
        <f t="shared" si="1"/>
        <v>14.243666666666668</v>
      </c>
      <c r="I72" s="8">
        <f t="shared" si="2"/>
        <v>5.6974666666666671</v>
      </c>
      <c r="K72" s="11">
        <v>15</v>
      </c>
      <c r="L72" s="11">
        <v>19</v>
      </c>
      <c r="M72" s="11">
        <v>25</v>
      </c>
      <c r="N72" s="12">
        <f t="shared" ref="N72:N74" si="30">(K72+L72+M72)/3*0.38*1.73</f>
        <v>12.928866666666668</v>
      </c>
      <c r="O72" s="13">
        <f t="shared" ref="O72:O74" si="31">(N72/C72)*100</f>
        <v>5.171546666666667</v>
      </c>
      <c r="P72" s="34"/>
      <c r="V72" s="22"/>
      <c r="W72" s="24"/>
      <c r="X72" s="23"/>
      <c r="Y72" s="25"/>
      <c r="Z72" s="23"/>
      <c r="AA72" s="23"/>
      <c r="AB72" s="23"/>
      <c r="AC72" s="26"/>
      <c r="AD72" s="26"/>
      <c r="AE72" s="22"/>
      <c r="AF72" s="27"/>
      <c r="AG72" s="27"/>
      <c r="AH72" s="27"/>
      <c r="AI72" s="28"/>
      <c r="AJ72" s="29"/>
      <c r="AK72" s="22"/>
    </row>
    <row r="73" spans="1:37" x14ac:dyDescent="0.25">
      <c r="A73" s="5">
        <v>59</v>
      </c>
      <c r="B73" s="6" t="s">
        <v>54</v>
      </c>
      <c r="C73" s="5">
        <v>250</v>
      </c>
      <c r="D73" s="7" t="s">
        <v>74</v>
      </c>
      <c r="E73" s="5">
        <v>25</v>
      </c>
      <c r="F73" s="5">
        <v>22</v>
      </c>
      <c r="G73" s="5">
        <v>9</v>
      </c>
      <c r="H73" s="8">
        <f t="shared" si="1"/>
        <v>12.271466666666667</v>
      </c>
      <c r="I73" s="8">
        <f t="shared" si="2"/>
        <v>4.9085866666666664</v>
      </c>
      <c r="K73" s="11">
        <v>13</v>
      </c>
      <c r="L73" s="11">
        <v>18</v>
      </c>
      <c r="M73" s="11">
        <v>40</v>
      </c>
      <c r="N73" s="12">
        <f t="shared" si="30"/>
        <v>15.558466666666668</v>
      </c>
      <c r="O73" s="13">
        <f t="shared" si="31"/>
        <v>6.2233866666666673</v>
      </c>
      <c r="P73" s="34"/>
      <c r="V73" s="22"/>
      <c r="W73" s="24"/>
      <c r="X73" s="23"/>
      <c r="Y73" s="25"/>
      <c r="Z73" s="23"/>
      <c r="AA73" s="23"/>
      <c r="AB73" s="23"/>
      <c r="AC73" s="26"/>
      <c r="AD73" s="26"/>
      <c r="AE73" s="22"/>
      <c r="AF73" s="27"/>
      <c r="AG73" s="27"/>
      <c r="AH73" s="27"/>
      <c r="AI73" s="28"/>
      <c r="AJ73" s="29"/>
      <c r="AK73" s="22"/>
    </row>
    <row r="74" spans="1:37" x14ac:dyDescent="0.25">
      <c r="A74" s="5">
        <v>60</v>
      </c>
      <c r="B74" s="6" t="s">
        <v>42</v>
      </c>
      <c r="C74" s="5">
        <v>630</v>
      </c>
      <c r="D74" s="7" t="s">
        <v>56</v>
      </c>
      <c r="E74" s="5">
        <v>17</v>
      </c>
      <c r="F74" s="5">
        <v>21</v>
      </c>
      <c r="G74" s="5">
        <v>11</v>
      </c>
      <c r="H74" s="8">
        <f t="shared" si="1"/>
        <v>10.737533333333332</v>
      </c>
      <c r="I74" s="8">
        <f t="shared" si="2"/>
        <v>1.7043703703703699</v>
      </c>
      <c r="K74" s="11">
        <v>104</v>
      </c>
      <c r="L74" s="11">
        <v>95</v>
      </c>
      <c r="M74" s="11">
        <v>80</v>
      </c>
      <c r="N74" s="12">
        <f t="shared" si="30"/>
        <v>61.138200000000005</v>
      </c>
      <c r="O74" s="13">
        <f t="shared" si="31"/>
        <v>9.7044761904761909</v>
      </c>
      <c r="P74" s="34"/>
      <c r="Q74" s="2" t="s">
        <v>116</v>
      </c>
      <c r="V74" s="22"/>
      <c r="W74" s="24"/>
      <c r="X74" s="23"/>
      <c r="Y74" s="25"/>
      <c r="Z74" s="23"/>
      <c r="AA74" s="23"/>
      <c r="AB74" s="23"/>
      <c r="AC74" s="26"/>
      <c r="AD74" s="26"/>
      <c r="AE74" s="22"/>
      <c r="AF74" s="27"/>
      <c r="AG74" s="27"/>
      <c r="AH74" s="27"/>
      <c r="AI74" s="28"/>
      <c r="AJ74" s="29"/>
      <c r="AK74" s="22"/>
    </row>
    <row r="75" spans="1:37" ht="18.75" x14ac:dyDescent="0.25">
      <c r="A75" s="54" t="s">
        <v>130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6"/>
      <c r="P75" s="34"/>
      <c r="V75" s="22"/>
      <c r="W75" s="24"/>
      <c r="X75" s="23"/>
      <c r="Y75" s="25"/>
      <c r="Z75" s="23"/>
      <c r="AA75" s="23"/>
      <c r="AB75" s="23"/>
      <c r="AC75" s="26"/>
      <c r="AD75" s="26"/>
      <c r="AE75" s="22"/>
      <c r="AF75" s="27"/>
      <c r="AG75" s="27"/>
      <c r="AH75" s="27"/>
      <c r="AI75" s="28"/>
      <c r="AJ75" s="29"/>
      <c r="AK75" s="22"/>
    </row>
    <row r="76" spans="1:37" x14ac:dyDescent="0.25">
      <c r="A76" s="5">
        <v>61</v>
      </c>
      <c r="B76" s="6" t="s">
        <v>43</v>
      </c>
      <c r="C76" s="5">
        <v>400</v>
      </c>
      <c r="D76" s="7"/>
      <c r="E76" s="5">
        <v>10</v>
      </c>
      <c r="F76" s="5">
        <v>13</v>
      </c>
      <c r="G76" s="5">
        <v>6</v>
      </c>
      <c r="H76" s="8">
        <f t="shared" si="1"/>
        <v>6.3548666666666662</v>
      </c>
      <c r="I76" s="8">
        <f t="shared" si="2"/>
        <v>1.5887166666666663</v>
      </c>
      <c r="K76" s="37">
        <v>55</v>
      </c>
      <c r="L76" s="37">
        <v>45</v>
      </c>
      <c r="M76" s="37">
        <v>40</v>
      </c>
      <c r="N76" s="38">
        <f t="shared" ref="N76:N81" si="32">(K76+L76+M76)/3*0.38*1.73</f>
        <v>30.678666666666668</v>
      </c>
      <c r="O76" s="13">
        <f t="shared" ref="O76:O81" si="33">(N76/C76)*100</f>
        <v>7.669666666666668</v>
      </c>
      <c r="P76" s="34"/>
      <c r="V76" s="22"/>
      <c r="W76" s="24"/>
      <c r="X76" s="23"/>
      <c r="Y76" s="25"/>
      <c r="Z76" s="23"/>
      <c r="AA76" s="23"/>
      <c r="AB76" s="23"/>
      <c r="AC76" s="26"/>
      <c r="AD76" s="26"/>
      <c r="AE76" s="22"/>
      <c r="AF76" s="27"/>
      <c r="AG76" s="27"/>
      <c r="AH76" s="27"/>
      <c r="AI76" s="28"/>
      <c r="AJ76" s="29"/>
      <c r="AK76" s="22"/>
    </row>
    <row r="77" spans="1:37" x14ac:dyDescent="0.25">
      <c r="A77" s="5">
        <v>62</v>
      </c>
      <c r="B77" s="6" t="s">
        <v>44</v>
      </c>
      <c r="C77" s="5">
        <v>250</v>
      </c>
      <c r="D77" s="7" t="s">
        <v>71</v>
      </c>
      <c r="E77" s="5">
        <v>50</v>
      </c>
      <c r="F77" s="5">
        <v>55</v>
      </c>
      <c r="G77" s="5">
        <v>51</v>
      </c>
      <c r="H77" s="8">
        <f t="shared" si="1"/>
        <v>34.184800000000003</v>
      </c>
      <c r="I77" s="8">
        <f t="shared" si="2"/>
        <v>13.673920000000001</v>
      </c>
      <c r="K77" s="37">
        <v>45</v>
      </c>
      <c r="L77" s="37">
        <v>33</v>
      </c>
      <c r="M77" s="37">
        <v>25</v>
      </c>
      <c r="N77" s="38">
        <f t="shared" si="32"/>
        <v>22.570733333333333</v>
      </c>
      <c r="O77" s="13">
        <f t="shared" si="33"/>
        <v>9.0282933333333322</v>
      </c>
      <c r="P77" s="34"/>
      <c r="V77" s="22"/>
      <c r="W77" s="24"/>
      <c r="X77" s="30"/>
      <c r="Y77" s="25"/>
      <c r="Z77" s="23"/>
      <c r="AA77" s="23"/>
      <c r="AB77" s="23"/>
      <c r="AC77" s="26"/>
      <c r="AD77" s="26"/>
      <c r="AE77" s="22"/>
      <c r="AF77" s="27"/>
      <c r="AG77" s="27"/>
      <c r="AH77" s="27"/>
      <c r="AI77" s="28"/>
      <c r="AJ77" s="29"/>
      <c r="AK77" s="22"/>
    </row>
    <row r="78" spans="1:37" x14ac:dyDescent="0.25">
      <c r="A78" s="5">
        <v>63</v>
      </c>
      <c r="B78" s="6" t="s">
        <v>86</v>
      </c>
      <c r="C78" s="5">
        <v>100</v>
      </c>
      <c r="D78" s="7" t="s">
        <v>75</v>
      </c>
      <c r="E78" s="5">
        <v>18</v>
      </c>
      <c r="F78" s="5">
        <v>13</v>
      </c>
      <c r="G78" s="5">
        <v>23</v>
      </c>
      <c r="H78" s="8">
        <f t="shared" si="1"/>
        <v>11.8332</v>
      </c>
      <c r="I78" s="8">
        <f t="shared" si="2"/>
        <v>11.8332</v>
      </c>
      <c r="K78" s="37">
        <v>13</v>
      </c>
      <c r="L78" s="37">
        <v>8</v>
      </c>
      <c r="M78" s="37">
        <v>9</v>
      </c>
      <c r="N78" s="38">
        <f t="shared" si="32"/>
        <v>6.5739999999999998</v>
      </c>
      <c r="O78" s="13">
        <f t="shared" si="33"/>
        <v>6.573999999999999</v>
      </c>
      <c r="P78" s="34"/>
      <c r="V78" s="22"/>
      <c r="W78" s="24"/>
      <c r="X78" s="30"/>
      <c r="Y78" s="25"/>
      <c r="Z78" s="23"/>
      <c r="AA78" s="23"/>
      <c r="AB78" s="23"/>
      <c r="AC78" s="26"/>
      <c r="AD78" s="26"/>
      <c r="AE78" s="22"/>
      <c r="AF78" s="27"/>
      <c r="AG78" s="27"/>
      <c r="AH78" s="27"/>
      <c r="AI78" s="28"/>
      <c r="AJ78" s="29"/>
      <c r="AK78" s="22"/>
    </row>
    <row r="79" spans="1:37" x14ac:dyDescent="0.25">
      <c r="A79" s="5">
        <v>64</v>
      </c>
      <c r="B79" s="6" t="s">
        <v>45</v>
      </c>
      <c r="C79" s="5">
        <v>400</v>
      </c>
      <c r="D79" s="7" t="s">
        <v>56</v>
      </c>
      <c r="E79" s="5">
        <v>85</v>
      </c>
      <c r="F79" s="5">
        <v>95</v>
      </c>
      <c r="G79" s="5">
        <v>102</v>
      </c>
      <c r="H79" s="8">
        <f t="shared" si="1"/>
        <v>61.7956</v>
      </c>
      <c r="I79" s="8">
        <f t="shared" si="2"/>
        <v>15.448899999999998</v>
      </c>
      <c r="K79" s="37">
        <v>23</v>
      </c>
      <c r="L79" s="37">
        <v>28</v>
      </c>
      <c r="M79" s="37">
        <v>19</v>
      </c>
      <c r="N79" s="38">
        <f t="shared" si="32"/>
        <v>15.339333333333334</v>
      </c>
      <c r="O79" s="13">
        <f t="shared" si="33"/>
        <v>3.834833333333334</v>
      </c>
      <c r="P79" s="34"/>
    </row>
    <row r="80" spans="1:37" x14ac:dyDescent="0.25">
      <c r="A80" s="5">
        <v>65</v>
      </c>
      <c r="B80" s="6" t="s">
        <v>46</v>
      </c>
      <c r="C80" s="5">
        <v>160</v>
      </c>
      <c r="D80" s="7" t="s">
        <v>56</v>
      </c>
      <c r="E80" s="5">
        <v>47</v>
      </c>
      <c r="F80" s="5">
        <v>58</v>
      </c>
      <c r="G80" s="5">
        <v>40</v>
      </c>
      <c r="H80" s="8">
        <f t="shared" si="1"/>
        <v>31.774333333333335</v>
      </c>
      <c r="I80" s="8">
        <f t="shared" si="2"/>
        <v>19.858958333333334</v>
      </c>
      <c r="K80" s="37">
        <v>61</v>
      </c>
      <c r="L80" s="37">
        <v>55</v>
      </c>
      <c r="M80" s="37">
        <v>54</v>
      </c>
      <c r="N80" s="38">
        <f t="shared" si="32"/>
        <v>37.252666666666663</v>
      </c>
      <c r="O80" s="13">
        <f t="shared" si="33"/>
        <v>23.282916666666665</v>
      </c>
      <c r="P80" s="34"/>
    </row>
    <row r="81" spans="1:35" x14ac:dyDescent="0.25">
      <c r="A81" s="5">
        <v>66</v>
      </c>
      <c r="B81" s="6" t="s">
        <v>47</v>
      </c>
      <c r="C81" s="5">
        <v>400</v>
      </c>
      <c r="D81" s="7" t="s">
        <v>76</v>
      </c>
      <c r="E81" s="5">
        <v>5</v>
      </c>
      <c r="F81" s="5">
        <v>39</v>
      </c>
      <c r="G81" s="5">
        <v>8</v>
      </c>
      <c r="H81" s="8">
        <f t="shared" si="1"/>
        <v>11.394933333333332</v>
      </c>
      <c r="I81" s="8">
        <f t="shared" si="2"/>
        <v>2.8487333333333331</v>
      </c>
      <c r="K81" s="37">
        <v>40</v>
      </c>
      <c r="L81" s="37">
        <v>36</v>
      </c>
      <c r="M81" s="37">
        <v>40</v>
      </c>
      <c r="N81" s="38">
        <f t="shared" si="32"/>
        <v>25.419466666666665</v>
      </c>
      <c r="O81" s="13">
        <f t="shared" si="33"/>
        <v>6.3548666666666653</v>
      </c>
      <c r="P81" s="34"/>
    </row>
    <row r="82" spans="1:35" ht="18.75" x14ac:dyDescent="0.25">
      <c r="A82" s="48" t="s">
        <v>132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50"/>
      <c r="P82" s="34"/>
    </row>
    <row r="83" spans="1:35" x14ac:dyDescent="0.25">
      <c r="A83" s="5">
        <v>67</v>
      </c>
      <c r="B83" s="6" t="s">
        <v>89</v>
      </c>
      <c r="C83" s="5">
        <v>160</v>
      </c>
      <c r="D83" s="7" t="s">
        <v>56</v>
      </c>
      <c r="E83" s="5">
        <v>6</v>
      </c>
      <c r="F83" s="5">
        <v>4</v>
      </c>
      <c r="G83" s="5">
        <v>7</v>
      </c>
      <c r="H83" s="8">
        <f t="shared" ref="H83" si="34">(E83+F83+G83)/3*0.38*1.73</f>
        <v>3.7252666666666667</v>
      </c>
      <c r="I83" s="8">
        <f t="shared" ref="I83" si="35">H83/C83*100</f>
        <v>2.3282916666666669</v>
      </c>
      <c r="K83" s="11">
        <v>50</v>
      </c>
      <c r="L83" s="11">
        <v>60</v>
      </c>
      <c r="M83" s="11">
        <v>46</v>
      </c>
      <c r="N83" s="12">
        <f t="shared" ref="N83" si="36">(K83+L83+M83)/3*0.38*1.73</f>
        <v>34.184800000000003</v>
      </c>
      <c r="O83" s="13">
        <f t="shared" ref="O83" si="37">(N83/C83)*100</f>
        <v>21.365500000000001</v>
      </c>
      <c r="P83" s="34"/>
    </row>
    <row r="84" spans="1:35" ht="18.75" x14ac:dyDescent="0.25">
      <c r="A84" s="48" t="s">
        <v>133</v>
      </c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50"/>
      <c r="P84" s="34"/>
    </row>
    <row r="85" spans="1:35" x14ac:dyDescent="0.25">
      <c r="A85" s="5">
        <v>68</v>
      </c>
      <c r="B85" s="6" t="s">
        <v>102</v>
      </c>
      <c r="C85" s="5">
        <v>400</v>
      </c>
      <c r="D85" s="7"/>
      <c r="E85" s="5">
        <v>66</v>
      </c>
      <c r="F85" s="5">
        <v>78</v>
      </c>
      <c r="G85" s="5">
        <v>86</v>
      </c>
      <c r="H85" s="8">
        <f t="shared" ref="H85:H86" si="38">(E85+F85+G85)/3*0.38*1.73</f>
        <v>50.400666666666673</v>
      </c>
      <c r="I85" s="8">
        <f t="shared" ref="I85" si="39">H85/C85*100</f>
        <v>12.600166666666668</v>
      </c>
      <c r="K85" s="11">
        <v>45</v>
      </c>
      <c r="L85" s="11">
        <v>34</v>
      </c>
      <c r="M85" s="11">
        <v>37</v>
      </c>
      <c r="N85" s="12">
        <f t="shared" ref="N85" si="40">(K85+L85+M85)/3*0.38*1.73</f>
        <v>25.419466666666665</v>
      </c>
      <c r="O85" s="13">
        <f t="shared" ref="O85:O86" si="41">(N85/C85)*100</f>
        <v>6.3548666666666653</v>
      </c>
      <c r="P85" s="34"/>
    </row>
    <row r="86" spans="1:35" x14ac:dyDescent="0.25">
      <c r="A86" s="5">
        <v>69</v>
      </c>
      <c r="B86" s="6" t="s">
        <v>103</v>
      </c>
      <c r="C86" s="5">
        <v>250</v>
      </c>
      <c r="D86" s="7"/>
      <c r="E86" s="5">
        <v>7</v>
      </c>
      <c r="F86" s="5">
        <v>10</v>
      </c>
      <c r="G86" s="5">
        <v>12</v>
      </c>
      <c r="H86" s="8">
        <f t="shared" si="38"/>
        <v>6.3548666666666662</v>
      </c>
      <c r="I86" s="8">
        <f>H86/C86*100</f>
        <v>2.5419466666666666</v>
      </c>
      <c r="K86" s="11">
        <v>17</v>
      </c>
      <c r="L86" s="11">
        <v>18</v>
      </c>
      <c r="M86" s="11">
        <v>15</v>
      </c>
      <c r="N86" s="12">
        <f>(K86+L86+M86)/3*0.38*1.73</f>
        <v>10.956666666666667</v>
      </c>
      <c r="O86" s="13">
        <f t="shared" si="41"/>
        <v>4.3826666666666663</v>
      </c>
      <c r="P86" s="34"/>
    </row>
    <row r="87" spans="1:35" ht="18.75" x14ac:dyDescent="0.25">
      <c r="A87" s="48" t="s">
        <v>131</v>
      </c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50"/>
      <c r="P87" s="34"/>
    </row>
    <row r="88" spans="1:35" x14ac:dyDescent="0.25">
      <c r="A88" s="5">
        <v>70</v>
      </c>
      <c r="B88" s="6" t="s">
        <v>90</v>
      </c>
      <c r="C88" s="5">
        <v>250</v>
      </c>
      <c r="D88" s="7"/>
      <c r="E88" s="5">
        <v>24</v>
      </c>
      <c r="F88" s="5">
        <v>26</v>
      </c>
      <c r="G88" s="5">
        <v>17</v>
      </c>
      <c r="H88" s="8">
        <f t="shared" ref="H88:H89" si="42">(E88+F88+G88)/3*0.38*1.73</f>
        <v>14.681933333333333</v>
      </c>
      <c r="I88" s="8">
        <f t="shared" ref="I88:I89" si="43">H88/C88*100</f>
        <v>5.872773333333333</v>
      </c>
      <c r="K88" s="11">
        <v>30</v>
      </c>
      <c r="L88" s="11">
        <v>22</v>
      </c>
      <c r="M88" s="11">
        <v>25</v>
      </c>
      <c r="N88" s="12">
        <f t="shared" ref="N88:N89" si="44">(K88+L88+M88)/3*0.38*1.73</f>
        <v>16.873266666666666</v>
      </c>
      <c r="O88" s="13">
        <f t="shared" ref="O88:O89" si="45">(N88/C88)*100</f>
        <v>6.7493066666666675</v>
      </c>
      <c r="P88" s="34"/>
    </row>
    <row r="89" spans="1:35" x14ac:dyDescent="0.25">
      <c r="A89" s="5">
        <v>71</v>
      </c>
      <c r="B89" s="6" t="s">
        <v>91</v>
      </c>
      <c r="C89" s="5">
        <v>63</v>
      </c>
      <c r="D89" s="7"/>
      <c r="E89" s="5">
        <v>15</v>
      </c>
      <c r="F89" s="5">
        <v>30</v>
      </c>
      <c r="G89" s="5">
        <v>18</v>
      </c>
      <c r="H89" s="8">
        <f t="shared" si="42"/>
        <v>13.805400000000001</v>
      </c>
      <c r="I89" s="8">
        <f t="shared" si="43"/>
        <v>21.913333333333334</v>
      </c>
      <c r="K89" s="11">
        <v>20</v>
      </c>
      <c r="L89" s="11">
        <v>23</v>
      </c>
      <c r="M89" s="11">
        <v>30</v>
      </c>
      <c r="N89" s="12">
        <f t="shared" si="44"/>
        <v>15.996733333333331</v>
      </c>
      <c r="O89" s="13">
        <f t="shared" si="45"/>
        <v>25.391640211640208</v>
      </c>
      <c r="P89" s="34"/>
    </row>
    <row r="90" spans="1:35" ht="18.75" x14ac:dyDescent="0.25">
      <c r="A90" s="51" t="s">
        <v>134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3"/>
      <c r="P90" s="34"/>
    </row>
    <row r="91" spans="1:35" x14ac:dyDescent="0.25">
      <c r="A91" s="5">
        <v>72</v>
      </c>
      <c r="B91" s="6" t="s">
        <v>92</v>
      </c>
      <c r="C91" s="5">
        <v>400</v>
      </c>
      <c r="D91" s="7"/>
      <c r="E91" s="5">
        <v>23</v>
      </c>
      <c r="F91" s="5">
        <v>33</v>
      </c>
      <c r="G91" s="5">
        <v>20</v>
      </c>
      <c r="H91" s="8">
        <f t="shared" si="1"/>
        <v>16.654133333333334</v>
      </c>
      <c r="I91" s="8">
        <f t="shared" si="2"/>
        <v>4.1635333333333335</v>
      </c>
      <c r="K91" s="11">
        <v>17</v>
      </c>
      <c r="L91" s="11">
        <v>20</v>
      </c>
      <c r="M91" s="11">
        <v>18</v>
      </c>
      <c r="N91" s="12">
        <f t="shared" ref="N91:N94" si="46">(K91+L91+M91)/3*0.38*1.73</f>
        <v>12.052333333333332</v>
      </c>
      <c r="O91" s="13">
        <f t="shared" ref="O91:O94" si="47">(N91/C91)*100</f>
        <v>3.0130833333333329</v>
      </c>
      <c r="P91" s="34"/>
    </row>
    <row r="92" spans="1:35" x14ac:dyDescent="0.25">
      <c r="A92" s="5">
        <v>73</v>
      </c>
      <c r="B92" s="6" t="s">
        <v>93</v>
      </c>
      <c r="C92" s="5">
        <v>250</v>
      </c>
      <c r="D92" s="7"/>
      <c r="E92" s="5">
        <v>7</v>
      </c>
      <c r="F92" s="5">
        <v>13</v>
      </c>
      <c r="G92" s="5">
        <v>8</v>
      </c>
      <c r="H92" s="8">
        <f t="shared" si="1"/>
        <v>6.1357333333333335</v>
      </c>
      <c r="I92" s="8">
        <f t="shared" si="2"/>
        <v>2.4542933333333332</v>
      </c>
      <c r="K92" s="11">
        <v>30</v>
      </c>
      <c r="L92" s="11">
        <v>35</v>
      </c>
      <c r="M92" s="11">
        <v>27</v>
      </c>
      <c r="N92" s="12">
        <f t="shared" si="46"/>
        <v>20.160266666666669</v>
      </c>
      <c r="O92" s="13">
        <f t="shared" si="47"/>
        <v>8.0641066666666674</v>
      </c>
      <c r="P92" s="34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</row>
    <row r="93" spans="1:35" x14ac:dyDescent="0.25">
      <c r="A93" s="5">
        <v>74</v>
      </c>
      <c r="B93" s="6" t="s">
        <v>94</v>
      </c>
      <c r="C93" s="5">
        <v>160</v>
      </c>
      <c r="D93" s="7" t="s">
        <v>77</v>
      </c>
      <c r="E93" s="5">
        <v>22</v>
      </c>
      <c r="F93" s="5">
        <v>29</v>
      </c>
      <c r="G93" s="5">
        <v>15</v>
      </c>
      <c r="H93" s="8">
        <f t="shared" si="1"/>
        <v>14.4628</v>
      </c>
      <c r="I93" s="8">
        <f t="shared" si="2"/>
        <v>9.0392500000000009</v>
      </c>
      <c r="K93" s="11">
        <v>36</v>
      </c>
      <c r="L93" s="11">
        <v>36</v>
      </c>
      <c r="M93" s="11">
        <v>46</v>
      </c>
      <c r="N93" s="12">
        <f t="shared" si="46"/>
        <v>25.857733333333336</v>
      </c>
      <c r="O93" s="13">
        <f t="shared" si="47"/>
        <v>16.161083333333334</v>
      </c>
      <c r="P93" s="34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</row>
    <row r="94" spans="1:35" x14ac:dyDescent="0.25">
      <c r="A94" s="5">
        <v>75</v>
      </c>
      <c r="B94" s="6" t="s">
        <v>95</v>
      </c>
      <c r="C94" s="5">
        <v>100</v>
      </c>
      <c r="D94" s="7"/>
      <c r="E94" s="5">
        <v>14</v>
      </c>
      <c r="F94" s="5">
        <v>21</v>
      </c>
      <c r="G94" s="5">
        <v>46</v>
      </c>
      <c r="H94" s="8">
        <f t="shared" si="1"/>
        <v>17.7498</v>
      </c>
      <c r="I94" s="8">
        <f t="shared" si="2"/>
        <v>17.7498</v>
      </c>
      <c r="K94" s="11">
        <v>19</v>
      </c>
      <c r="L94" s="11">
        <v>37</v>
      </c>
      <c r="M94" s="11">
        <v>15</v>
      </c>
      <c r="N94" s="12">
        <f t="shared" si="46"/>
        <v>15.558466666666668</v>
      </c>
      <c r="O94" s="13">
        <f t="shared" si="47"/>
        <v>15.558466666666668</v>
      </c>
      <c r="P94" s="34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</row>
    <row r="95" spans="1:35" ht="18.75" x14ac:dyDescent="0.25">
      <c r="A95" s="51" t="s">
        <v>135</v>
      </c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3"/>
      <c r="P95" s="34"/>
      <c r="R95" s="22"/>
      <c r="S95" s="24"/>
      <c r="T95" s="23"/>
      <c r="U95" s="25"/>
      <c r="V95" s="23"/>
      <c r="W95" s="23"/>
      <c r="X95" s="23"/>
      <c r="Y95" s="26"/>
      <c r="Z95" s="26"/>
      <c r="AA95" s="22"/>
      <c r="AB95" s="27"/>
      <c r="AC95" s="27"/>
      <c r="AD95" s="27"/>
      <c r="AE95" s="28"/>
      <c r="AF95" s="29"/>
      <c r="AG95" s="22"/>
      <c r="AH95" s="22"/>
      <c r="AI95" s="22"/>
    </row>
    <row r="96" spans="1:35" x14ac:dyDescent="0.25">
      <c r="A96" s="5">
        <v>76</v>
      </c>
      <c r="B96" s="6" t="s">
        <v>96</v>
      </c>
      <c r="C96" s="5">
        <v>63</v>
      </c>
      <c r="D96" s="7"/>
      <c r="E96" s="5">
        <v>45</v>
      </c>
      <c r="F96" s="5">
        <v>33</v>
      </c>
      <c r="G96" s="5">
        <v>16</v>
      </c>
      <c r="H96" s="8">
        <f t="shared" si="1"/>
        <v>20.598533333333332</v>
      </c>
      <c r="I96" s="8">
        <f t="shared" si="2"/>
        <v>32.696084656084658</v>
      </c>
      <c r="K96" s="11">
        <v>30</v>
      </c>
      <c r="L96" s="11">
        <v>25</v>
      </c>
      <c r="M96" s="11">
        <v>39</v>
      </c>
      <c r="N96" s="12">
        <f>(K96+L96+M96)/3*0.38*1.73</f>
        <v>20.598533333333332</v>
      </c>
      <c r="O96" s="13">
        <f t="shared" ref="O96" si="48">(N96/C96)*100</f>
        <v>32.696084656084658</v>
      </c>
      <c r="P96" s="34"/>
      <c r="R96" s="22"/>
      <c r="S96" s="24"/>
      <c r="T96" s="23"/>
      <c r="U96" s="25"/>
      <c r="V96" s="23"/>
      <c r="W96" s="23"/>
      <c r="X96" s="23"/>
      <c r="Y96" s="26"/>
      <c r="Z96" s="26"/>
      <c r="AA96" s="22"/>
      <c r="AB96" s="27"/>
      <c r="AC96" s="27"/>
      <c r="AD96" s="27"/>
      <c r="AE96" s="28"/>
      <c r="AF96" s="29"/>
      <c r="AG96" s="22"/>
      <c r="AH96" s="22"/>
      <c r="AI96" s="22"/>
    </row>
    <row r="97" spans="1:35" ht="18.75" x14ac:dyDescent="0.25">
      <c r="A97" s="51" t="s">
        <v>136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3"/>
      <c r="P97" s="34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</row>
    <row r="98" spans="1:35" x14ac:dyDescent="0.25">
      <c r="A98" s="5">
        <v>77</v>
      </c>
      <c r="B98" s="6" t="s">
        <v>88</v>
      </c>
      <c r="C98" s="5">
        <v>250</v>
      </c>
      <c r="D98" s="7" t="s">
        <v>78</v>
      </c>
      <c r="E98" s="5">
        <v>32</v>
      </c>
      <c r="F98" s="5">
        <v>34</v>
      </c>
      <c r="G98" s="5">
        <v>36</v>
      </c>
      <c r="H98" s="8">
        <f t="shared" ref="H98:H99" si="49">(E98+F98+G98)/3*0.38*1.73</f>
        <v>22.351600000000001</v>
      </c>
      <c r="I98" s="8">
        <f t="shared" ref="I98:I99" si="50">H98/C98*100</f>
        <v>8.9406400000000019</v>
      </c>
      <c r="K98" s="11">
        <v>53</v>
      </c>
      <c r="L98" s="11">
        <v>25</v>
      </c>
      <c r="M98" s="11">
        <v>47</v>
      </c>
      <c r="N98" s="12">
        <f t="shared" ref="N98:N99" si="51">(K98+L98+M98)/3*0.38*1.73</f>
        <v>27.391666666666666</v>
      </c>
      <c r="O98" s="13">
        <f t="shared" ref="O98:O99" si="52">(N98/C98)*100</f>
        <v>10.956666666666665</v>
      </c>
      <c r="P98" s="34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</row>
    <row r="99" spans="1:35" x14ac:dyDescent="0.25">
      <c r="A99" s="5">
        <v>78</v>
      </c>
      <c r="B99" s="6" t="s">
        <v>87</v>
      </c>
      <c r="C99" s="5">
        <v>250</v>
      </c>
      <c r="D99" s="7" t="s">
        <v>75</v>
      </c>
      <c r="E99" s="5">
        <v>18</v>
      </c>
      <c r="F99" s="5">
        <v>59</v>
      </c>
      <c r="G99" s="5">
        <v>62</v>
      </c>
      <c r="H99" s="8">
        <f t="shared" si="49"/>
        <v>30.459533333333336</v>
      </c>
      <c r="I99" s="8">
        <f t="shared" si="50"/>
        <v>12.183813333333335</v>
      </c>
      <c r="K99" s="11">
        <v>49</v>
      </c>
      <c r="L99" s="11">
        <v>47</v>
      </c>
      <c r="M99" s="11">
        <v>45</v>
      </c>
      <c r="N99" s="12">
        <f t="shared" si="51"/>
        <v>30.8978</v>
      </c>
      <c r="O99" s="13">
        <f t="shared" si="52"/>
        <v>12.359119999999999</v>
      </c>
      <c r="P99" s="34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</row>
    <row r="100" spans="1:35" ht="18.75" x14ac:dyDescent="0.25">
      <c r="A100" s="51" t="s">
        <v>137</v>
      </c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3"/>
      <c r="P100" s="34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</row>
    <row r="101" spans="1:35" x14ac:dyDescent="0.25">
      <c r="A101" s="5">
        <v>79</v>
      </c>
      <c r="B101" s="6" t="s">
        <v>97</v>
      </c>
      <c r="C101" s="5">
        <v>100</v>
      </c>
      <c r="D101" s="7"/>
      <c r="E101" s="5">
        <v>44</v>
      </c>
      <c r="F101" s="5">
        <v>56</v>
      </c>
      <c r="G101" s="5">
        <v>57</v>
      </c>
      <c r="H101" s="8">
        <f t="shared" ref="H101:H102" si="53">(E101+F101+G101)/3*0.38*1.73</f>
        <v>34.403933333333335</v>
      </c>
      <c r="I101" s="8">
        <f t="shared" ref="I101:I102" si="54">H101/C101*100</f>
        <v>34.403933333333335</v>
      </c>
      <c r="K101" s="11">
        <v>15</v>
      </c>
      <c r="L101" s="11">
        <v>30</v>
      </c>
      <c r="M101" s="11">
        <v>18</v>
      </c>
      <c r="N101" s="12">
        <f t="shared" ref="N101:N102" si="55">(K101+L101+M101)/3*0.38*1.73</f>
        <v>13.805400000000001</v>
      </c>
      <c r="O101" s="13">
        <f t="shared" ref="O101:O102" si="56">(N101/C101)*100</f>
        <v>13.805400000000001</v>
      </c>
      <c r="P101" s="34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</row>
    <row r="102" spans="1:35" x14ac:dyDescent="0.25">
      <c r="A102" s="5">
        <v>80</v>
      </c>
      <c r="B102" s="6" t="s">
        <v>98</v>
      </c>
      <c r="C102" s="5">
        <v>100</v>
      </c>
      <c r="D102" s="7" t="s">
        <v>79</v>
      </c>
      <c r="E102" s="5">
        <v>24</v>
      </c>
      <c r="F102" s="5">
        <v>36</v>
      </c>
      <c r="G102" s="5">
        <v>63</v>
      </c>
      <c r="H102" s="8">
        <f t="shared" si="53"/>
        <v>26.953399999999998</v>
      </c>
      <c r="I102" s="8">
        <f t="shared" si="54"/>
        <v>26.953399999999998</v>
      </c>
      <c r="K102" s="11">
        <v>32</v>
      </c>
      <c r="L102" s="11">
        <v>27</v>
      </c>
      <c r="M102" s="11">
        <v>30</v>
      </c>
      <c r="N102" s="12">
        <f t="shared" si="55"/>
        <v>19.502866666666666</v>
      </c>
      <c r="O102" s="13">
        <f t="shared" si="56"/>
        <v>19.502866666666666</v>
      </c>
      <c r="P102" s="34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</row>
    <row r="103" spans="1:35" ht="18.75" x14ac:dyDescent="0.25">
      <c r="A103" s="42" t="s">
        <v>138</v>
      </c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4"/>
      <c r="P103" s="34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</row>
    <row r="104" spans="1:35" x14ac:dyDescent="0.25">
      <c r="A104" s="31">
        <v>81</v>
      </c>
      <c r="B104" s="6" t="s">
        <v>100</v>
      </c>
      <c r="C104" s="5">
        <v>160</v>
      </c>
      <c r="D104" s="7" t="s">
        <v>56</v>
      </c>
      <c r="E104" s="5">
        <v>2</v>
      </c>
      <c r="F104" s="5">
        <v>3</v>
      </c>
      <c r="G104" s="5">
        <v>1</v>
      </c>
      <c r="H104" s="8">
        <f t="shared" ref="H104:H112" si="57">(E104+F104+G104)/3*0.38*1.73</f>
        <v>1.3148</v>
      </c>
      <c r="I104" s="8">
        <f t="shared" ref="I104:I112" si="58">H104/C104*100</f>
        <v>0.82174999999999987</v>
      </c>
      <c r="K104" s="11">
        <v>15</v>
      </c>
      <c r="L104" s="11">
        <v>18</v>
      </c>
      <c r="M104" s="11">
        <v>13</v>
      </c>
      <c r="N104" s="12">
        <f>(K104+L104+M104)/3*0.38*1.73</f>
        <v>10.080133333333334</v>
      </c>
      <c r="O104" s="13">
        <f t="shared" ref="O104" si="59">(N104/C104)*100</f>
        <v>6.3000833333333341</v>
      </c>
      <c r="P104" s="34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</row>
    <row r="105" spans="1:35" ht="18.75" x14ac:dyDescent="0.25">
      <c r="A105" s="42" t="s">
        <v>139</v>
      </c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4"/>
      <c r="P105" s="34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</row>
    <row r="106" spans="1:35" x14ac:dyDescent="0.25">
      <c r="A106" s="5">
        <v>82</v>
      </c>
      <c r="B106" s="6" t="s">
        <v>101</v>
      </c>
      <c r="C106" s="5">
        <v>250</v>
      </c>
      <c r="D106" s="7"/>
      <c r="E106" s="5">
        <v>24</v>
      </c>
      <c r="F106" s="5">
        <v>20</v>
      </c>
      <c r="G106" s="5">
        <v>8</v>
      </c>
      <c r="H106" s="8">
        <f t="shared" si="57"/>
        <v>11.394933333333332</v>
      </c>
      <c r="I106" s="8">
        <f t="shared" si="58"/>
        <v>4.557973333333333</v>
      </c>
      <c r="K106" s="11">
        <v>30</v>
      </c>
      <c r="L106" s="11">
        <v>22</v>
      </c>
      <c r="M106" s="11">
        <v>19</v>
      </c>
      <c r="N106" s="12">
        <f t="shared" ref="N106:N107" si="60">(K106+L106+M106)/3*0.38*1.73</f>
        <v>15.558466666666668</v>
      </c>
      <c r="O106" s="13">
        <f t="shared" ref="O106:O107" si="61">(N106/C106)*100</f>
        <v>6.2233866666666673</v>
      </c>
      <c r="P106" s="34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</row>
    <row r="107" spans="1:35" x14ac:dyDescent="0.25">
      <c r="A107" s="5">
        <v>83</v>
      </c>
      <c r="B107" s="6" t="s">
        <v>99</v>
      </c>
      <c r="C107" s="5">
        <v>250</v>
      </c>
      <c r="D107" s="7"/>
      <c r="E107" s="5">
        <v>69</v>
      </c>
      <c r="F107" s="5">
        <v>48</v>
      </c>
      <c r="G107" s="5">
        <v>45</v>
      </c>
      <c r="H107" s="8">
        <f t="shared" si="57"/>
        <v>35.499600000000001</v>
      </c>
      <c r="I107" s="8">
        <f t="shared" si="58"/>
        <v>14.19984</v>
      </c>
      <c r="K107" s="11">
        <v>50</v>
      </c>
      <c r="L107" s="11">
        <v>41</v>
      </c>
      <c r="M107" s="11">
        <v>39</v>
      </c>
      <c r="N107" s="12">
        <f t="shared" si="60"/>
        <v>28.487333333333336</v>
      </c>
      <c r="O107" s="13">
        <f t="shared" si="61"/>
        <v>11.394933333333334</v>
      </c>
      <c r="P107" s="34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</row>
    <row r="108" spans="1:35" ht="18.75" x14ac:dyDescent="0.25">
      <c r="A108" s="45" t="s">
        <v>150</v>
      </c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7"/>
      <c r="P108" s="34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</row>
    <row r="109" spans="1:35" x14ac:dyDescent="0.25">
      <c r="A109" s="5">
        <v>84</v>
      </c>
      <c r="B109" s="6" t="s">
        <v>148</v>
      </c>
      <c r="C109" s="5">
        <v>250</v>
      </c>
      <c r="D109" s="7"/>
      <c r="E109" s="5">
        <v>11</v>
      </c>
      <c r="F109" s="5">
        <v>6</v>
      </c>
      <c r="G109" s="5">
        <v>28</v>
      </c>
      <c r="H109" s="8">
        <f t="shared" si="57"/>
        <v>9.8610000000000007</v>
      </c>
      <c r="I109" s="8">
        <f t="shared" si="58"/>
        <v>3.9443999999999999</v>
      </c>
      <c r="K109" s="11">
        <v>35</v>
      </c>
      <c r="L109" s="11">
        <v>30</v>
      </c>
      <c r="M109" s="11">
        <v>35</v>
      </c>
      <c r="N109" s="12">
        <f>(K109+L109+M109)/3*0.38*1.73</f>
        <v>21.913333333333334</v>
      </c>
      <c r="O109" s="13">
        <f t="shared" ref="O109" si="62">(N109/C109)*100</f>
        <v>8.7653333333333325</v>
      </c>
      <c r="P109" s="34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</row>
    <row r="110" spans="1:35" ht="18.75" x14ac:dyDescent="0.25">
      <c r="A110" s="45" t="s">
        <v>149</v>
      </c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7"/>
      <c r="P110" s="34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</row>
    <row r="111" spans="1:35" x14ac:dyDescent="0.25">
      <c r="A111" s="5">
        <v>85</v>
      </c>
      <c r="B111" s="6" t="s">
        <v>51</v>
      </c>
      <c r="C111" s="5">
        <v>315</v>
      </c>
      <c r="D111" s="7"/>
      <c r="E111" s="5">
        <v>104</v>
      </c>
      <c r="F111" s="5">
        <v>76</v>
      </c>
      <c r="G111" s="5">
        <v>44</v>
      </c>
      <c r="H111" s="8">
        <f t="shared" si="57"/>
        <v>49.085866666666668</v>
      </c>
      <c r="I111" s="8">
        <f t="shared" si="58"/>
        <v>15.582814814814816</v>
      </c>
      <c r="K111" s="11">
        <v>50</v>
      </c>
      <c r="L111" s="11">
        <v>49</v>
      </c>
      <c r="M111" s="11">
        <v>33</v>
      </c>
      <c r="N111" s="12">
        <f t="shared" ref="N111:N112" si="63">(K111+L111+M111)/3*0.38*1.73</f>
        <v>28.925599999999999</v>
      </c>
      <c r="O111" s="13">
        <f t="shared" ref="O111:O112" si="64">(N111/C111)*100</f>
        <v>9.1827301587301591</v>
      </c>
      <c r="P111" s="34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</row>
    <row r="112" spans="1:35" x14ac:dyDescent="0.25">
      <c r="A112" s="5">
        <v>86</v>
      </c>
      <c r="B112" s="6" t="s">
        <v>52</v>
      </c>
      <c r="C112" s="5">
        <v>400</v>
      </c>
      <c r="D112" s="7"/>
      <c r="E112" s="5">
        <v>5</v>
      </c>
      <c r="F112" s="5">
        <v>7</v>
      </c>
      <c r="G112" s="5">
        <v>3</v>
      </c>
      <c r="H112" s="8">
        <f t="shared" si="57"/>
        <v>3.2869999999999999</v>
      </c>
      <c r="I112" s="8">
        <f t="shared" si="58"/>
        <v>0.82174999999999987</v>
      </c>
      <c r="K112" s="11">
        <v>30</v>
      </c>
      <c r="L112" s="11">
        <v>25</v>
      </c>
      <c r="M112" s="11">
        <v>17</v>
      </c>
      <c r="N112" s="12">
        <f t="shared" si="63"/>
        <v>15.777600000000001</v>
      </c>
      <c r="O112" s="13">
        <f t="shared" si="64"/>
        <v>3.9444000000000008</v>
      </c>
      <c r="P112" s="34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</row>
    <row r="113" spans="1:35" x14ac:dyDescent="0.25">
      <c r="A113" s="22" t="s">
        <v>116</v>
      </c>
      <c r="B113" s="24"/>
      <c r="C113" s="30"/>
      <c r="D113" s="25"/>
      <c r="P113" s="34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</row>
    <row r="114" spans="1:35" x14ac:dyDescent="0.25">
      <c r="A114" s="2" t="s">
        <v>116</v>
      </c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</row>
    <row r="115" spans="1:35" x14ac:dyDescent="0.25"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</row>
    <row r="116" spans="1:35" x14ac:dyDescent="0.25"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</row>
    <row r="117" spans="1:35" x14ac:dyDescent="0.25"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</row>
    <row r="118" spans="1:35" x14ac:dyDescent="0.25"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</row>
    <row r="119" spans="1:35" x14ac:dyDescent="0.25"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</row>
    <row r="120" spans="1:35" x14ac:dyDescent="0.25"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</row>
    <row r="121" spans="1:35" x14ac:dyDescent="0.25"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</row>
    <row r="122" spans="1:35" x14ac:dyDescent="0.25"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</row>
    <row r="123" spans="1:35" x14ac:dyDescent="0.25"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</row>
    <row r="124" spans="1:35" x14ac:dyDescent="0.25"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</row>
    <row r="125" spans="1:35" x14ac:dyDescent="0.25"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</row>
    <row r="126" spans="1:35" x14ac:dyDescent="0.25"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</row>
    <row r="127" spans="1:35" x14ac:dyDescent="0.25"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</row>
    <row r="128" spans="1:35" x14ac:dyDescent="0.25"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</row>
    <row r="129" spans="18:35" x14ac:dyDescent="0.25"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</row>
    <row r="130" spans="18:35" x14ac:dyDescent="0.25"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</row>
    <row r="131" spans="18:35" x14ac:dyDescent="0.25"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</row>
    <row r="132" spans="18:35" x14ac:dyDescent="0.25"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</row>
    <row r="133" spans="18:35" x14ac:dyDescent="0.25"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</row>
    <row r="134" spans="18:35" x14ac:dyDescent="0.25"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</row>
    <row r="135" spans="18:35" x14ac:dyDescent="0.25"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</row>
    <row r="136" spans="18:35" x14ac:dyDescent="0.25"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</row>
    <row r="137" spans="18:35" x14ac:dyDescent="0.25"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</row>
  </sheetData>
  <mergeCells count="35">
    <mergeCell ref="A2:I3"/>
    <mergeCell ref="A4:A6"/>
    <mergeCell ref="B4:B6"/>
    <mergeCell ref="C4:C6"/>
    <mergeCell ref="D4:D6"/>
    <mergeCell ref="E4:I4"/>
    <mergeCell ref="E5:G5"/>
    <mergeCell ref="H5:H6"/>
    <mergeCell ref="I5:I6"/>
    <mergeCell ref="K4:O4"/>
    <mergeCell ref="K5:M5"/>
    <mergeCell ref="N5:N6"/>
    <mergeCell ref="O5:O6"/>
    <mergeCell ref="K2:O3"/>
    <mergeCell ref="A62:O62"/>
    <mergeCell ref="A7:O7"/>
    <mergeCell ref="A27:O27"/>
    <mergeCell ref="A39:O39"/>
    <mergeCell ref="A58:O58"/>
    <mergeCell ref="A60:O60"/>
    <mergeCell ref="A35:O35"/>
    <mergeCell ref="A65:O65"/>
    <mergeCell ref="A71:O71"/>
    <mergeCell ref="A75:O75"/>
    <mergeCell ref="A82:O82"/>
    <mergeCell ref="A84:O84"/>
    <mergeCell ref="A103:O103"/>
    <mergeCell ref="A105:O105"/>
    <mergeCell ref="A108:O108"/>
    <mergeCell ref="A110:O110"/>
    <mergeCell ref="A87:O87"/>
    <mergeCell ref="A90:O90"/>
    <mergeCell ref="A95:O95"/>
    <mergeCell ref="A97:O97"/>
    <mergeCell ref="A100:O100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нагрузка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2025-09-24T04:57:46Z</cp:lastPrinted>
  <dcterms:created xsi:type="dcterms:W3CDTF">2012-08-20T11:12:04Z</dcterms:created>
  <dcterms:modified xsi:type="dcterms:W3CDTF">2025-09-26T11:24:01Z</dcterms:modified>
</cp:coreProperties>
</file>